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/>
  </bookViews>
  <sheets>
    <sheet name="Inidividual" sheetId="1" r:id="rId1"/>
    <sheet name="Community" sheetId="5" r:id="rId2"/>
    <sheet name="PTG" sheetId="8" r:id="rId3"/>
    <sheet name="Convergence" sheetId="10" r:id="rId4"/>
  </sheets>
  <calcPr calcId="145621"/>
</workbook>
</file>

<file path=xl/calcChain.xml><?xml version="1.0" encoding="utf-8"?>
<calcChain xmlns="http://schemas.openxmlformats.org/spreadsheetml/2006/main">
  <c r="D16" i="1"/>
  <c r="E11" i="8" l="1"/>
  <c r="F11"/>
  <c r="G11"/>
  <c r="H11"/>
  <c r="I11"/>
  <c r="J11"/>
  <c r="K11"/>
  <c r="L11"/>
  <c r="D69" i="10" l="1"/>
  <c r="D47"/>
  <c r="D25"/>
  <c r="D71" l="1"/>
  <c r="L28" i="1"/>
  <c r="L50" i="10"/>
  <c r="L70" s="1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49"/>
  <c r="E69"/>
  <c r="F69"/>
  <c r="G69"/>
  <c r="H69"/>
  <c r="I69"/>
  <c r="J69"/>
  <c r="K69"/>
  <c r="E70"/>
  <c r="E72" s="1"/>
  <c r="F70"/>
  <c r="G70"/>
  <c r="G72"/>
  <c r="H70"/>
  <c r="H72" s="1"/>
  <c r="I70"/>
  <c r="J70"/>
  <c r="K70"/>
  <c r="L28"/>
  <c r="L29"/>
  <c r="L30"/>
  <c r="L31"/>
  <c r="L32"/>
  <c r="L33"/>
  <c r="L34"/>
  <c r="L48" s="1"/>
  <c r="L35"/>
  <c r="L36"/>
  <c r="L37"/>
  <c r="L38"/>
  <c r="L39"/>
  <c r="L40"/>
  <c r="L41"/>
  <c r="L42"/>
  <c r="L43"/>
  <c r="L44"/>
  <c r="L45"/>
  <c r="L46"/>
  <c r="L27"/>
  <c r="E48"/>
  <c r="F48"/>
  <c r="F72"/>
  <c r="G48"/>
  <c r="H48"/>
  <c r="I48"/>
  <c r="I72" s="1"/>
  <c r="J48"/>
  <c r="J72"/>
  <c r="K48"/>
  <c r="K72" s="1"/>
  <c r="E47"/>
  <c r="F47"/>
  <c r="G47"/>
  <c r="H47"/>
  <c r="I47"/>
  <c r="J47"/>
  <c r="J71" s="1"/>
  <c r="K47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5"/>
  <c r="F25"/>
  <c r="G25"/>
  <c r="H25"/>
  <c r="I25"/>
  <c r="J25"/>
  <c r="K25"/>
  <c r="E25"/>
  <c r="I7" i="8"/>
  <c r="M28"/>
  <c r="N28"/>
  <c r="F23"/>
  <c r="G23"/>
  <c r="H23"/>
  <c r="I23"/>
  <c r="J23"/>
  <c r="K23"/>
  <c r="L23"/>
  <c r="E23"/>
  <c r="F20"/>
  <c r="G20"/>
  <c r="H20"/>
  <c r="I20"/>
  <c r="J20"/>
  <c r="K20"/>
  <c r="L20"/>
  <c r="E20"/>
  <c r="F15"/>
  <c r="G15"/>
  <c r="H15"/>
  <c r="I15"/>
  <c r="J15"/>
  <c r="K15"/>
  <c r="L15"/>
  <c r="E15"/>
  <c r="F7"/>
  <c r="G7"/>
  <c r="H7"/>
  <c r="J7"/>
  <c r="K7"/>
  <c r="L7"/>
  <c r="E7"/>
  <c r="AD40" i="5"/>
  <c r="AB16"/>
  <c r="AB28"/>
  <c r="AB40"/>
  <c r="V40"/>
  <c r="U40"/>
  <c r="O40"/>
  <c r="D40"/>
  <c r="AD28"/>
  <c r="U28"/>
  <c r="O28"/>
  <c r="D28"/>
  <c r="AD16"/>
  <c r="U16"/>
  <c r="O16"/>
  <c r="O41" s="1"/>
  <c r="D16"/>
  <c r="U40" i="1"/>
  <c r="O40"/>
  <c r="D40"/>
  <c r="U28"/>
  <c r="U41" s="1"/>
  <c r="O28"/>
  <c r="D28"/>
  <c r="O16"/>
  <c r="C16"/>
  <c r="C41"/>
  <c r="E16"/>
  <c r="F16"/>
  <c r="G16"/>
  <c r="H16"/>
  <c r="I16"/>
  <c r="J16"/>
  <c r="K16"/>
  <c r="L16"/>
  <c r="M16"/>
  <c r="N16"/>
  <c r="P16"/>
  <c r="Q16"/>
  <c r="R16"/>
  <c r="S16"/>
  <c r="T16"/>
  <c r="V16"/>
  <c r="W16"/>
  <c r="X16"/>
  <c r="Y16"/>
  <c r="Z16"/>
  <c r="AA16"/>
  <c r="AB16"/>
  <c r="AC16"/>
  <c r="AD16"/>
  <c r="C28"/>
  <c r="E28"/>
  <c r="F28"/>
  <c r="G28"/>
  <c r="H28"/>
  <c r="I28"/>
  <c r="J28"/>
  <c r="K28"/>
  <c r="M28"/>
  <c r="N28"/>
  <c r="P28"/>
  <c r="Q28"/>
  <c r="R28"/>
  <c r="S28"/>
  <c r="T28"/>
  <c r="V28"/>
  <c r="W28"/>
  <c r="X28"/>
  <c r="Y28"/>
  <c r="Z28"/>
  <c r="AA28"/>
  <c r="AB28"/>
  <c r="AC28"/>
  <c r="AD28"/>
  <c r="C40"/>
  <c r="E40"/>
  <c r="F40"/>
  <c r="G40"/>
  <c r="H40"/>
  <c r="I40"/>
  <c r="J40"/>
  <c r="K40"/>
  <c r="L40"/>
  <c r="M40"/>
  <c r="N40"/>
  <c r="P40"/>
  <c r="Q40"/>
  <c r="R40"/>
  <c r="S40"/>
  <c r="T40"/>
  <c r="V40"/>
  <c r="W40"/>
  <c r="X40"/>
  <c r="Y40"/>
  <c r="Z40"/>
  <c r="AA40"/>
  <c r="AB40"/>
  <c r="AC40"/>
  <c r="AD40"/>
  <c r="AF40" i="5"/>
  <c r="AE40"/>
  <c r="AC40"/>
  <c r="AA40"/>
  <c r="Z40"/>
  <c r="Y40"/>
  <c r="X40"/>
  <c r="W40"/>
  <c r="T40"/>
  <c r="S40"/>
  <c r="R40"/>
  <c r="Q40"/>
  <c r="Q16"/>
  <c r="Q28"/>
  <c r="P40"/>
  <c r="N40"/>
  <c r="M40"/>
  <c r="L40"/>
  <c r="K40"/>
  <c r="J40"/>
  <c r="J16"/>
  <c r="J28"/>
  <c r="I40"/>
  <c r="H40"/>
  <c r="G40"/>
  <c r="F40"/>
  <c r="E40"/>
  <c r="C40"/>
  <c r="AF28"/>
  <c r="AF16"/>
  <c r="AE28"/>
  <c r="AE16"/>
  <c r="AC28"/>
  <c r="AA28"/>
  <c r="Z28"/>
  <c r="Y28"/>
  <c r="Y16"/>
  <c r="Y41"/>
  <c r="X28"/>
  <c r="W28"/>
  <c r="V28"/>
  <c r="T28"/>
  <c r="T16"/>
  <c r="S28"/>
  <c r="R28"/>
  <c r="P28"/>
  <c r="N28"/>
  <c r="N16"/>
  <c r="M28"/>
  <c r="L28"/>
  <c r="K28"/>
  <c r="I28"/>
  <c r="H28"/>
  <c r="G28"/>
  <c r="F28"/>
  <c r="E28"/>
  <c r="C28"/>
  <c r="AC16"/>
  <c r="AA16"/>
  <c r="Z16"/>
  <c r="X16"/>
  <c r="W16"/>
  <c r="V16"/>
  <c r="S16"/>
  <c r="R16"/>
  <c r="P16"/>
  <c r="M16"/>
  <c r="L16"/>
  <c r="K16"/>
  <c r="I16"/>
  <c r="H16"/>
  <c r="G16"/>
  <c r="F16"/>
  <c r="E16"/>
  <c r="E41" s="1"/>
  <c r="C16"/>
  <c r="D41" l="1"/>
  <c r="Z41" i="1"/>
  <c r="L72" i="10"/>
  <c r="U41" i="5"/>
  <c r="Y41" i="1"/>
  <c r="G41"/>
  <c r="C41" i="5"/>
  <c r="N41"/>
  <c r="AE41"/>
  <c r="E41" i="1"/>
  <c r="AB41" i="5"/>
  <c r="H71" i="10"/>
  <c r="AC41" i="1"/>
  <c r="G41" i="5"/>
  <c r="S41"/>
  <c r="Z41"/>
  <c r="M41"/>
  <c r="AF41"/>
  <c r="F71" i="10"/>
  <c r="AA41" i="5"/>
  <c r="K41"/>
  <c r="AD41"/>
  <c r="L41"/>
  <c r="I71" i="10"/>
  <c r="L69"/>
  <c r="G71"/>
  <c r="L25"/>
  <c r="K71"/>
  <c r="E28" i="8"/>
  <c r="X41" i="5"/>
  <c r="V41"/>
  <c r="P41"/>
  <c r="Q41"/>
  <c r="R41"/>
  <c r="J41"/>
  <c r="I41"/>
  <c r="H41"/>
  <c r="F41"/>
  <c r="AC41"/>
  <c r="F41" i="1"/>
  <c r="D41"/>
  <c r="N41"/>
  <c r="S41"/>
  <c r="L41"/>
  <c r="H41"/>
  <c r="L47" i="10"/>
  <c r="E71"/>
  <c r="T41" i="5"/>
  <c r="W41"/>
  <c r="W41" i="1"/>
  <c r="T41"/>
  <c r="R41"/>
  <c r="O41"/>
  <c r="M41"/>
  <c r="K41"/>
  <c r="I41"/>
  <c r="AD41"/>
  <c r="AB41"/>
  <c r="AA41"/>
  <c r="X41"/>
  <c r="V41"/>
  <c r="Q41"/>
  <c r="P41"/>
  <c r="J41"/>
  <c r="L71" i="10" l="1"/>
</calcChain>
</file>

<file path=xl/sharedStrings.xml><?xml version="1.0" encoding="utf-8"?>
<sst xmlns="http://schemas.openxmlformats.org/spreadsheetml/2006/main" count="345" uniqueCount="151">
  <si>
    <t>Sl. No.</t>
  </si>
  <si>
    <t>Name of the Dist.</t>
  </si>
  <si>
    <t>No. of Village in the Dist.</t>
  </si>
  <si>
    <t xml:space="preserve">No. of 1st Gram (Palli) Sabha meetings held </t>
  </si>
  <si>
    <t>No. of Gram (Palli) Sabha meetings held subsequently</t>
  </si>
  <si>
    <t>No. of FRCs constituted by Gram Sabha</t>
  </si>
  <si>
    <t>No. of Claim received by FRCs</t>
  </si>
  <si>
    <t>Area (in acres)</t>
  </si>
  <si>
    <t>No. of families</t>
  </si>
  <si>
    <t>Balasore</t>
  </si>
  <si>
    <t>Bhadrak</t>
  </si>
  <si>
    <t>Cuttack</t>
  </si>
  <si>
    <t>Jagatsinghpur</t>
  </si>
  <si>
    <t>Jajpur</t>
  </si>
  <si>
    <t>Kendrapara</t>
  </si>
  <si>
    <t>Khurda</t>
  </si>
  <si>
    <t>Mayurbhanj</t>
  </si>
  <si>
    <t>Nayagarh</t>
  </si>
  <si>
    <t>Puri</t>
  </si>
  <si>
    <t>TOTAL</t>
  </si>
  <si>
    <t>Angul</t>
  </si>
  <si>
    <t>Bargarh</t>
  </si>
  <si>
    <t>Bolangir</t>
  </si>
  <si>
    <t>Deogarh</t>
  </si>
  <si>
    <t>Dhenkanal</t>
  </si>
  <si>
    <t>Jharsuguda</t>
  </si>
  <si>
    <t>Keonjhar</t>
  </si>
  <si>
    <t>Sambalpur</t>
  </si>
  <si>
    <t>Subarnapur</t>
  </si>
  <si>
    <t>Sundargarh</t>
  </si>
  <si>
    <t>Boudh</t>
  </si>
  <si>
    <t>Gajapati</t>
  </si>
  <si>
    <t>Ganjam</t>
  </si>
  <si>
    <t>Kalahandi</t>
  </si>
  <si>
    <t>Kandhamal</t>
  </si>
  <si>
    <t>Koraput</t>
  </si>
  <si>
    <t>Malkangiri</t>
  </si>
  <si>
    <t>Nawapara</t>
  </si>
  <si>
    <t>Nawarangpur</t>
  </si>
  <si>
    <t>Rayagada</t>
  </si>
  <si>
    <t>ORISSA</t>
  </si>
  <si>
    <t>No. of claims verified by FRCs &amp; submitted to Gram (Palli) Sabha (Out of Col.7)</t>
  </si>
  <si>
    <t>GRAM SABHA LEVEL</t>
  </si>
  <si>
    <t>No. of claims approved by Gram Sabha &amp; sent to SDLC</t>
  </si>
  <si>
    <t>Area (in Acres)</t>
  </si>
  <si>
    <t>Area involved (in acres) and no. of families</t>
  </si>
  <si>
    <t>SUB-DIVISIONAL COMMITTEE LEVEL</t>
  </si>
  <si>
    <t>No. of claims approved by SDLC (Sub-Division wise) &amp; sent to DLC</t>
  </si>
  <si>
    <t>No. of claims rejected by SDLC</t>
  </si>
  <si>
    <t>No. of claims remanded to Gram Sabha</t>
  </si>
  <si>
    <t>DIST. LEVEL COMMITTEE LEVEL</t>
  </si>
  <si>
    <t>No. of claims approved by DLC for Titles</t>
  </si>
  <si>
    <t>No. of claims remanded to SDLC</t>
  </si>
  <si>
    <t>No. of Certificates of Titles distributed</t>
  </si>
  <si>
    <t>No. of Certificates of Titles distributed to Primitive Tribal Groups (PTGs)</t>
  </si>
  <si>
    <t>Area in acres</t>
  </si>
  <si>
    <t>No. of claims rejected by Gram sabha</t>
  </si>
  <si>
    <t>No. of claims remanded to FRC</t>
  </si>
  <si>
    <t>TOTAL CZ</t>
  </si>
  <si>
    <t>TOTAL NZ</t>
  </si>
  <si>
    <t>TOTAL SZ</t>
  </si>
  <si>
    <t>Name of the Micro Project</t>
  </si>
  <si>
    <t>Name of the Block</t>
  </si>
  <si>
    <t>No. of households</t>
  </si>
  <si>
    <t>Jashipur &amp; Karanjia</t>
  </si>
  <si>
    <t>Suliapada &amp; Morada</t>
  </si>
  <si>
    <t>PBDA, Jamardihi</t>
  </si>
  <si>
    <t>Pallahara</t>
  </si>
  <si>
    <t>PBDA, Khuntagaon</t>
  </si>
  <si>
    <t>Lahunipara</t>
  </si>
  <si>
    <t>Mohana</t>
  </si>
  <si>
    <t>Gumma</t>
  </si>
  <si>
    <t>TDA, Tumba</t>
  </si>
  <si>
    <t>Patrapur</t>
  </si>
  <si>
    <t>DKDA, Chatikona</t>
  </si>
  <si>
    <t>Bissam-Cuttack &amp; Muniguda</t>
  </si>
  <si>
    <t>DKDA, Parsali</t>
  </si>
  <si>
    <t>Kalyansinghpur</t>
  </si>
  <si>
    <t>LSDA, Puttasinghi</t>
  </si>
  <si>
    <t>Gunupur</t>
  </si>
  <si>
    <t>BDA, Mudulipada</t>
  </si>
  <si>
    <t>Khairput</t>
  </si>
  <si>
    <t>DDA, Kudumuluguma</t>
  </si>
  <si>
    <t>Kudumuluguma</t>
  </si>
  <si>
    <t>KKDA, Lanjigarh</t>
  </si>
  <si>
    <t>Lanjigarh</t>
  </si>
  <si>
    <t>KKDA, Belghar</t>
  </si>
  <si>
    <t>Tumudibandha</t>
  </si>
  <si>
    <t>PBDA, Rugudakudar</t>
  </si>
  <si>
    <t>Barkote</t>
  </si>
  <si>
    <t>CBDA, Sunabeda</t>
  </si>
  <si>
    <t>Komna</t>
  </si>
  <si>
    <t>Name of the District</t>
  </si>
  <si>
    <t>HKMDA, Jashipur, 18-Vill.</t>
  </si>
  <si>
    <t>LDA, Morada, 12-Vill.</t>
  </si>
  <si>
    <t>SDA, Chandragiri, 32 - Vill.</t>
  </si>
  <si>
    <t>LSDA, Serango, 21 - Vill.</t>
  </si>
  <si>
    <t>Malkanagiri</t>
  </si>
  <si>
    <t xml:space="preserve">Claims received by FRC </t>
  </si>
  <si>
    <t>Scheduled Castes and Scheduled Tribes Devlopment Department, Government of Orissa</t>
  </si>
  <si>
    <t>3A</t>
  </si>
  <si>
    <t xml:space="preserve">No. of 1st Gram Sabha (GS)meetings held </t>
  </si>
  <si>
    <t>No. of villages fully covered so far (Total)</t>
  </si>
  <si>
    <t>18A</t>
  </si>
  <si>
    <t>No. of Sub- Division confirming completion of recognition on claims so far (Total)</t>
  </si>
  <si>
    <t>13A</t>
  </si>
  <si>
    <t>No. of Gram Sabha confirming completion of recognition on claims so far (Total)</t>
  </si>
  <si>
    <t>No. of claims rejected by DLC</t>
  </si>
  <si>
    <t>24A</t>
  </si>
  <si>
    <t>No. of Certificates of Titles for Forest Diversion cases U/S 3(2) out of Col. 24</t>
  </si>
  <si>
    <t>Area (in acres out of Col 25)</t>
  </si>
  <si>
    <t>25B</t>
  </si>
  <si>
    <t>Outside Micro Project areas</t>
  </si>
  <si>
    <t>No. of Claims verified by FRCs &amp; sent to Gram Sabha</t>
  </si>
  <si>
    <t>No. of Claims approved by Gram Sabha (GS) &amp; sent to SDLC</t>
  </si>
  <si>
    <t>No. of Claims approved by SDLC (Sub-Division wise) &amp; sent to DLC</t>
  </si>
  <si>
    <t>No. of Claims approved by DLC for Titles</t>
  </si>
  <si>
    <t>Certificate of Titles distributed</t>
  </si>
  <si>
    <t>No. of Claims on non-Forestt Govt. land verified for settlement under OPLE</t>
  </si>
  <si>
    <t>No. of Claims on non-Forestt Govt. land verified for settlement under OGLS</t>
  </si>
  <si>
    <t>No. of PTG households distributed with Title on non-forest land</t>
  </si>
  <si>
    <t>Remarks &amp; Gap between Col 11 against Col 5</t>
  </si>
  <si>
    <t>Sub-Total_Mbj</t>
  </si>
  <si>
    <t>Sub-Total_Gajpati</t>
  </si>
  <si>
    <t>Sub-Total_Rayagada</t>
  </si>
  <si>
    <t>Sub-Total_Malkangiri</t>
  </si>
  <si>
    <t>District</t>
  </si>
  <si>
    <t>Forest Right Holders - Individual / Community</t>
  </si>
  <si>
    <t>No. of Rights holders covered under various Govt. Schemes schemes for their benefit</t>
  </si>
  <si>
    <t>IAY</t>
  </si>
  <si>
    <t>Mo Kudia</t>
  </si>
  <si>
    <t>Mo Pokhari</t>
  </si>
  <si>
    <t>Land Dev. Under MGNREGS</t>
  </si>
  <si>
    <t xml:space="preserve"> + National Bamboo Mission</t>
  </si>
  <si>
    <t xml:space="preserve"> + Other Programmes (Please mention the programme)</t>
  </si>
  <si>
    <t>Total (Col 5 to Col. 11)</t>
  </si>
  <si>
    <t xml:space="preserve"> +National Horticulture Mission</t>
  </si>
  <si>
    <t>Individual</t>
  </si>
  <si>
    <t>Community</t>
  </si>
  <si>
    <t>Total CZ</t>
  </si>
  <si>
    <t>Total NZ</t>
  </si>
  <si>
    <t>Total SZ</t>
  </si>
  <si>
    <t>JDA, Gonasika (35 villages)</t>
  </si>
  <si>
    <t xml:space="preserve">Banspal </t>
  </si>
  <si>
    <t>Non-JDA Area having PTG Population</t>
  </si>
  <si>
    <t>Banspal, H.Pur, Telkoi &amp; Ghatagaon</t>
  </si>
  <si>
    <t>Sub Total Keonjhar</t>
  </si>
  <si>
    <t>Status of implementation of the Forest Rights Act, 2006 in the State (Odisha) (INDIVIDUAL CLAIMS) (As on 31.01.2012)</t>
  </si>
  <si>
    <t>Convergence of Forest Land (Addl Format - III)                 As on 31.01.2012</t>
  </si>
  <si>
    <t>Dsitrictwise No. of PTG households and distribution of Titles under FRA, 2006            As on 31.01.2012</t>
  </si>
  <si>
    <t>Status of implementation of the Forest Rights Act, 2006 in the State (Odisha) (COMMUNITY CLAIMS) (As on 31.01.2012)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</si>
</sst>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</font>
    <font>
      <b/>
      <sz val="7"/>
      <color indexed="8"/>
      <name val="Calibri"/>
      <family val="2"/>
    </font>
    <font>
      <b/>
      <sz val="8"/>
      <color indexed="8"/>
      <name val="Calibri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10"/>
      <color theme="0"/>
      <name val="Times New Roman"/>
      <family val="1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2" fontId="12" fillId="3" borderId="4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2" fontId="13" fillId="3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2" fillId="4" borderId="0" xfId="0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2" fontId="2" fillId="0" borderId="3" xfId="0" applyNumberFormat="1" applyFont="1" applyBorder="1" applyAlignment="1">
      <alignment vertical="top" wrapText="1"/>
    </xf>
    <xf numFmtId="2" fontId="1" fillId="2" borderId="3" xfId="0" applyNumberFormat="1" applyFont="1" applyFill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12" fillId="3" borderId="5" xfId="0" applyNumberFormat="1" applyFont="1" applyFill="1" applyBorder="1" applyAlignment="1">
      <alignment vertical="top" wrapText="1"/>
    </xf>
    <xf numFmtId="1" fontId="12" fillId="3" borderId="5" xfId="0" applyNumberFormat="1" applyFont="1" applyFill="1" applyBorder="1" applyAlignment="1">
      <alignment vertical="top" wrapText="1"/>
    </xf>
    <xf numFmtId="0" fontId="16" fillId="0" borderId="24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4" fillId="3" borderId="25" xfId="0" applyFont="1" applyFill="1" applyBorder="1" applyAlignment="1">
      <alignment horizontal="center" vertical="top" wrapText="1"/>
    </xf>
    <xf numFmtId="0" fontId="14" fillId="3" borderId="26" xfId="0" applyFont="1" applyFill="1" applyBorder="1" applyAlignment="1">
      <alignment horizontal="center" vertical="top" wrapText="1"/>
    </xf>
    <xf numFmtId="0" fontId="14" fillId="3" borderId="27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6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4" fillId="3" borderId="29" xfId="0" applyFont="1" applyFill="1" applyBorder="1" applyAlignment="1">
      <alignment horizontal="center" vertical="top" wrapText="1"/>
    </xf>
    <xf numFmtId="0" fontId="14" fillId="3" borderId="30" xfId="0" applyFont="1" applyFill="1" applyBorder="1" applyAlignment="1">
      <alignment horizontal="center" vertical="top" wrapText="1"/>
    </xf>
    <xf numFmtId="0" fontId="14" fillId="3" borderId="31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2" fillId="3" borderId="28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topLeftCell="G1" workbookViewId="0">
      <selection activeCell="AB44" sqref="AB44"/>
    </sheetView>
  </sheetViews>
  <sheetFormatPr defaultRowHeight="11.25"/>
  <cols>
    <col min="1" max="1" width="3.85546875" style="5" customWidth="1"/>
    <col min="2" max="2" width="11.5703125" style="5" customWidth="1"/>
    <col min="3" max="4" width="5.5703125" style="5" customWidth="1"/>
    <col min="5" max="5" width="7.85546875" style="5" customWidth="1"/>
    <col min="6" max="6" width="10" style="5" customWidth="1"/>
    <col min="7" max="7" width="8.42578125" style="5" customWidth="1"/>
    <col min="8" max="8" width="7.140625" style="5" customWidth="1"/>
    <col min="9" max="9" width="7.85546875" style="5" customWidth="1"/>
    <col min="10" max="10" width="7.140625" style="5" customWidth="1"/>
    <col min="11" max="11" width="8.7109375" style="5" customWidth="1"/>
    <col min="12" max="12" width="6.28515625" style="5" customWidth="1"/>
    <col min="13" max="13" width="7.140625" style="5" customWidth="1"/>
    <col min="14" max="15" width="7.85546875" style="5" customWidth="1"/>
    <col min="16" max="16" width="8" style="5" customWidth="1"/>
    <col min="17" max="17" width="8.140625" style="5" customWidth="1"/>
    <col min="18" max="18" width="6.140625" style="5" customWidth="1"/>
    <col min="19" max="19" width="6.7109375" style="5" customWidth="1"/>
    <col min="20" max="21" width="8.28515625" style="5" customWidth="1"/>
    <col min="22" max="22" width="7.42578125" style="5" customWidth="1"/>
    <col min="23" max="23" width="8.140625" style="5" customWidth="1"/>
    <col min="24" max="24" width="6.28515625" style="5" customWidth="1"/>
    <col min="25" max="25" width="6.85546875" style="5" customWidth="1"/>
    <col min="26" max="26" width="7.5703125" style="5" customWidth="1"/>
    <col min="27" max="27" width="8.28515625" style="5" customWidth="1"/>
    <col min="28" max="28" width="8.42578125" style="5" customWidth="1"/>
    <col min="29" max="29" width="8.140625" style="5" customWidth="1"/>
    <col min="30" max="30" width="7.42578125" style="5" customWidth="1"/>
    <col min="31" max="16384" width="9.140625" style="5"/>
  </cols>
  <sheetData>
    <row r="1" spans="1:30" s="1" customFormat="1" ht="21" customHeight="1" thickBot="1">
      <c r="A1" s="83" t="s">
        <v>147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5"/>
    </row>
    <row r="2" spans="1:30" s="1" customFormat="1" ht="21" customHeight="1">
      <c r="A2" s="101" t="s">
        <v>0</v>
      </c>
      <c r="B2" s="86" t="s">
        <v>1</v>
      </c>
      <c r="C2" s="86" t="s">
        <v>2</v>
      </c>
      <c r="D2" s="86" t="s">
        <v>102</v>
      </c>
      <c r="E2" s="86" t="s">
        <v>101</v>
      </c>
      <c r="F2" s="86" t="s">
        <v>4</v>
      </c>
      <c r="G2" s="86" t="s">
        <v>5</v>
      </c>
      <c r="H2" s="86" t="s">
        <v>6</v>
      </c>
      <c r="I2" s="86" t="s">
        <v>41</v>
      </c>
      <c r="J2" s="95" t="s">
        <v>42</v>
      </c>
      <c r="K2" s="96"/>
      <c r="L2" s="96"/>
      <c r="M2" s="96"/>
      <c r="N2" s="96"/>
      <c r="O2" s="97"/>
      <c r="P2" s="95" t="s">
        <v>46</v>
      </c>
      <c r="Q2" s="96"/>
      <c r="R2" s="96"/>
      <c r="S2" s="96"/>
      <c r="T2" s="97"/>
      <c r="U2" s="56"/>
      <c r="V2" s="95" t="s">
        <v>50</v>
      </c>
      <c r="W2" s="96"/>
      <c r="X2" s="96"/>
      <c r="Y2" s="96"/>
      <c r="Z2" s="97"/>
      <c r="AA2" s="86" t="s">
        <v>53</v>
      </c>
      <c r="AB2" s="86" t="s">
        <v>7</v>
      </c>
      <c r="AC2" s="86" t="s">
        <v>54</v>
      </c>
      <c r="AD2" s="90" t="s">
        <v>55</v>
      </c>
    </row>
    <row r="3" spans="1:30" s="1" customFormat="1" ht="48.75" customHeight="1">
      <c r="A3" s="102"/>
      <c r="B3" s="87"/>
      <c r="C3" s="87"/>
      <c r="D3" s="87"/>
      <c r="E3" s="87"/>
      <c r="F3" s="87"/>
      <c r="G3" s="87"/>
      <c r="H3" s="87"/>
      <c r="I3" s="87"/>
      <c r="J3" s="89" t="s">
        <v>43</v>
      </c>
      <c r="K3" s="93" t="s">
        <v>45</v>
      </c>
      <c r="L3" s="94"/>
      <c r="M3" s="89" t="s">
        <v>56</v>
      </c>
      <c r="N3" s="89" t="s">
        <v>57</v>
      </c>
      <c r="O3" s="89" t="s">
        <v>106</v>
      </c>
      <c r="P3" s="89" t="s">
        <v>47</v>
      </c>
      <c r="Q3" s="93" t="s">
        <v>45</v>
      </c>
      <c r="R3" s="94"/>
      <c r="S3" s="89" t="s">
        <v>48</v>
      </c>
      <c r="T3" s="89" t="s">
        <v>49</v>
      </c>
      <c r="U3" s="89" t="s">
        <v>104</v>
      </c>
      <c r="V3" s="89" t="s">
        <v>51</v>
      </c>
      <c r="W3" s="93" t="s">
        <v>45</v>
      </c>
      <c r="X3" s="94"/>
      <c r="Y3" s="89" t="s">
        <v>107</v>
      </c>
      <c r="Z3" s="89" t="s">
        <v>52</v>
      </c>
      <c r="AA3" s="87"/>
      <c r="AB3" s="87"/>
      <c r="AC3" s="87"/>
      <c r="AD3" s="91"/>
    </row>
    <row r="4" spans="1:30" s="1" customFormat="1" ht="74.25" customHeight="1">
      <c r="A4" s="103"/>
      <c r="B4" s="88"/>
      <c r="C4" s="88"/>
      <c r="D4" s="88"/>
      <c r="E4" s="88"/>
      <c r="F4" s="88"/>
      <c r="G4" s="88"/>
      <c r="H4" s="88"/>
      <c r="I4" s="88"/>
      <c r="J4" s="88"/>
      <c r="K4" s="2" t="s">
        <v>44</v>
      </c>
      <c r="L4" s="2" t="s">
        <v>8</v>
      </c>
      <c r="M4" s="88"/>
      <c r="N4" s="88"/>
      <c r="O4" s="88"/>
      <c r="P4" s="88"/>
      <c r="Q4" s="2" t="s">
        <v>44</v>
      </c>
      <c r="R4" s="2" t="s">
        <v>8</v>
      </c>
      <c r="S4" s="88"/>
      <c r="T4" s="88"/>
      <c r="U4" s="88"/>
      <c r="V4" s="88"/>
      <c r="W4" s="2" t="s">
        <v>44</v>
      </c>
      <c r="X4" s="2" t="s">
        <v>8</v>
      </c>
      <c r="Y4" s="88"/>
      <c r="Z4" s="88"/>
      <c r="AA4" s="88"/>
      <c r="AB4" s="88"/>
      <c r="AC4" s="88"/>
      <c r="AD4" s="92"/>
    </row>
    <row r="5" spans="1:30" s="35" customFormat="1">
      <c r="A5" s="59">
        <v>1</v>
      </c>
      <c r="B5" s="60">
        <v>2</v>
      </c>
      <c r="C5" s="60">
        <v>3</v>
      </c>
      <c r="D5" s="60" t="s">
        <v>100</v>
      </c>
      <c r="E5" s="60">
        <v>4</v>
      </c>
      <c r="F5" s="60">
        <v>5</v>
      </c>
      <c r="G5" s="60">
        <v>6</v>
      </c>
      <c r="H5" s="60">
        <v>7</v>
      </c>
      <c r="I5" s="60">
        <v>8</v>
      </c>
      <c r="J5" s="13">
        <v>9</v>
      </c>
      <c r="K5" s="60">
        <v>10</v>
      </c>
      <c r="L5" s="60">
        <v>11</v>
      </c>
      <c r="M5" s="60">
        <v>12</v>
      </c>
      <c r="N5" s="60">
        <v>13</v>
      </c>
      <c r="O5" s="60" t="s">
        <v>105</v>
      </c>
      <c r="P5" s="60">
        <v>14</v>
      </c>
      <c r="Q5" s="60">
        <v>15</v>
      </c>
      <c r="R5" s="60">
        <v>16</v>
      </c>
      <c r="S5" s="60">
        <v>17</v>
      </c>
      <c r="T5" s="60">
        <v>18</v>
      </c>
      <c r="U5" s="60" t="s">
        <v>103</v>
      </c>
      <c r="V5" s="60">
        <v>19</v>
      </c>
      <c r="W5" s="60">
        <v>20</v>
      </c>
      <c r="X5" s="60">
        <v>21</v>
      </c>
      <c r="Y5" s="60">
        <v>22</v>
      </c>
      <c r="Z5" s="60">
        <v>23</v>
      </c>
      <c r="AA5" s="60">
        <v>24</v>
      </c>
      <c r="AB5" s="60">
        <v>25</v>
      </c>
      <c r="AC5" s="60">
        <v>26</v>
      </c>
      <c r="AD5" s="34">
        <v>27</v>
      </c>
    </row>
    <row r="6" spans="1:30">
      <c r="A6" s="20">
        <v>1</v>
      </c>
      <c r="B6" s="2" t="s">
        <v>9</v>
      </c>
      <c r="C6" s="3">
        <v>2691</v>
      </c>
      <c r="D6" s="3"/>
      <c r="E6" s="3">
        <v>2691</v>
      </c>
      <c r="F6" s="3">
        <v>395</v>
      </c>
      <c r="G6" s="3">
        <v>2691</v>
      </c>
      <c r="H6" s="3">
        <v>4595</v>
      </c>
      <c r="I6" s="3">
        <v>4595</v>
      </c>
      <c r="J6" s="3">
        <v>2785</v>
      </c>
      <c r="K6" s="4">
        <v>1620.51</v>
      </c>
      <c r="L6" s="3">
        <v>2785</v>
      </c>
      <c r="M6" s="3">
        <v>1810</v>
      </c>
      <c r="N6" s="3">
        <v>0</v>
      </c>
      <c r="O6" s="3"/>
      <c r="P6" s="3">
        <v>2785</v>
      </c>
      <c r="Q6" s="3">
        <v>1620.51</v>
      </c>
      <c r="R6" s="3">
        <v>2785</v>
      </c>
      <c r="S6" s="3">
        <v>0</v>
      </c>
      <c r="T6" s="3">
        <v>0</v>
      </c>
      <c r="U6" s="3"/>
      <c r="V6" s="3">
        <v>2785</v>
      </c>
      <c r="W6" s="4">
        <v>1620.51</v>
      </c>
      <c r="X6" s="3">
        <v>2785</v>
      </c>
      <c r="Y6" s="3">
        <v>0</v>
      </c>
      <c r="Z6" s="3">
        <v>0</v>
      </c>
      <c r="AA6" s="3">
        <v>1954</v>
      </c>
      <c r="AB6" s="4">
        <v>993.27</v>
      </c>
      <c r="AC6" s="3">
        <v>0</v>
      </c>
      <c r="AD6" s="21">
        <v>0</v>
      </c>
    </row>
    <row r="7" spans="1:30">
      <c r="A7" s="20">
        <v>2</v>
      </c>
      <c r="B7" s="2" t="s">
        <v>10</v>
      </c>
      <c r="C7" s="3">
        <v>1248</v>
      </c>
      <c r="D7" s="3">
        <v>1210</v>
      </c>
      <c r="E7" s="3">
        <v>1248</v>
      </c>
      <c r="F7" s="3">
        <v>10</v>
      </c>
      <c r="G7" s="3">
        <v>1248</v>
      </c>
      <c r="H7" s="3">
        <v>202</v>
      </c>
      <c r="I7" s="3">
        <v>202</v>
      </c>
      <c r="J7" s="3">
        <v>202</v>
      </c>
      <c r="K7" s="4">
        <v>11.18</v>
      </c>
      <c r="L7" s="3">
        <v>202</v>
      </c>
      <c r="M7" s="3">
        <v>0</v>
      </c>
      <c r="N7" s="3">
        <v>0</v>
      </c>
      <c r="O7" s="3">
        <v>1210</v>
      </c>
      <c r="P7" s="3">
        <v>175</v>
      </c>
      <c r="Q7" s="4">
        <v>10.1</v>
      </c>
      <c r="R7" s="3">
        <v>175</v>
      </c>
      <c r="S7" s="3">
        <v>0</v>
      </c>
      <c r="T7" s="3">
        <v>27</v>
      </c>
      <c r="U7" s="3"/>
      <c r="V7" s="3">
        <v>175</v>
      </c>
      <c r="W7" s="4">
        <v>10.1</v>
      </c>
      <c r="X7" s="3">
        <v>175</v>
      </c>
      <c r="Y7" s="3">
        <v>0</v>
      </c>
      <c r="Z7" s="3">
        <v>0</v>
      </c>
      <c r="AA7" s="3">
        <v>175</v>
      </c>
      <c r="AB7" s="4">
        <v>10.1</v>
      </c>
      <c r="AC7" s="3">
        <v>0</v>
      </c>
      <c r="AD7" s="21">
        <v>0</v>
      </c>
    </row>
    <row r="8" spans="1:30">
      <c r="A8" s="20">
        <v>3</v>
      </c>
      <c r="B8" s="2" t="s">
        <v>11</v>
      </c>
      <c r="C8" s="3">
        <v>1857</v>
      </c>
      <c r="D8" s="3">
        <v>69</v>
      </c>
      <c r="E8" s="3">
        <v>1857</v>
      </c>
      <c r="F8" s="3">
        <v>411</v>
      </c>
      <c r="G8" s="3">
        <v>1696</v>
      </c>
      <c r="H8" s="3">
        <v>5767</v>
      </c>
      <c r="I8" s="3">
        <v>5767</v>
      </c>
      <c r="J8" s="3">
        <v>2324</v>
      </c>
      <c r="K8" s="4">
        <v>1941.17</v>
      </c>
      <c r="L8" s="3">
        <v>2324</v>
      </c>
      <c r="M8" s="3">
        <v>2849</v>
      </c>
      <c r="N8" s="3">
        <v>594</v>
      </c>
      <c r="O8" s="3">
        <v>69</v>
      </c>
      <c r="P8" s="3">
        <v>1419</v>
      </c>
      <c r="Q8" s="4">
        <v>1076.8699999999999</v>
      </c>
      <c r="R8" s="3">
        <v>1419</v>
      </c>
      <c r="S8" s="3">
        <v>889</v>
      </c>
      <c r="T8" s="3">
        <v>16</v>
      </c>
      <c r="U8" s="3"/>
      <c r="V8" s="3">
        <v>1419</v>
      </c>
      <c r="W8" s="4">
        <v>1076.8699999999999</v>
      </c>
      <c r="X8" s="3">
        <v>1419</v>
      </c>
      <c r="Y8" s="3">
        <v>0</v>
      </c>
      <c r="Z8" s="3">
        <v>0</v>
      </c>
      <c r="AA8" s="3">
        <v>1419</v>
      </c>
      <c r="AB8" s="4">
        <v>1076.8699999999999</v>
      </c>
      <c r="AC8" s="3">
        <v>0</v>
      </c>
      <c r="AD8" s="21">
        <v>0</v>
      </c>
    </row>
    <row r="9" spans="1:30">
      <c r="A9" s="20">
        <v>4</v>
      </c>
      <c r="B9" s="2" t="s">
        <v>12</v>
      </c>
      <c r="C9" s="3">
        <v>1230</v>
      </c>
      <c r="D9" s="3"/>
      <c r="E9" s="3">
        <v>1230</v>
      </c>
      <c r="F9" s="3">
        <v>3</v>
      </c>
      <c r="G9" s="3">
        <v>1230</v>
      </c>
      <c r="H9" s="3">
        <v>49</v>
      </c>
      <c r="I9" s="3">
        <v>48</v>
      </c>
      <c r="J9" s="3">
        <v>48</v>
      </c>
      <c r="K9" s="4">
        <v>32.47</v>
      </c>
      <c r="L9" s="3">
        <v>48</v>
      </c>
      <c r="M9" s="3">
        <v>0</v>
      </c>
      <c r="N9" s="3">
        <v>0</v>
      </c>
      <c r="O9" s="3"/>
      <c r="P9" s="3">
        <v>47</v>
      </c>
      <c r="Q9" s="3">
        <v>31.83</v>
      </c>
      <c r="R9" s="3">
        <v>47</v>
      </c>
      <c r="S9" s="3">
        <v>1</v>
      </c>
      <c r="T9" s="3">
        <v>0</v>
      </c>
      <c r="U9" s="3"/>
      <c r="V9" s="3">
        <v>47</v>
      </c>
      <c r="W9" s="4">
        <v>31.83</v>
      </c>
      <c r="X9" s="3">
        <v>47</v>
      </c>
      <c r="Y9" s="3">
        <v>0</v>
      </c>
      <c r="Z9" s="3">
        <v>0</v>
      </c>
      <c r="AA9" s="3">
        <v>47</v>
      </c>
      <c r="AB9" s="4">
        <v>31.83</v>
      </c>
      <c r="AC9" s="3">
        <v>0</v>
      </c>
      <c r="AD9" s="21">
        <v>0</v>
      </c>
    </row>
    <row r="10" spans="1:30">
      <c r="A10" s="20">
        <v>5</v>
      </c>
      <c r="B10" s="2" t="s">
        <v>13</v>
      </c>
      <c r="C10" s="3">
        <v>1575</v>
      </c>
      <c r="D10" s="3"/>
      <c r="E10" s="3">
        <v>1407</v>
      </c>
      <c r="F10" s="3">
        <v>164</v>
      </c>
      <c r="G10" s="3">
        <v>1571</v>
      </c>
      <c r="H10" s="3">
        <v>9170</v>
      </c>
      <c r="I10" s="3">
        <v>6062</v>
      </c>
      <c r="J10" s="3">
        <v>1825</v>
      </c>
      <c r="K10" s="4">
        <v>1057.49</v>
      </c>
      <c r="L10" s="3">
        <v>1825</v>
      </c>
      <c r="M10" s="3">
        <v>4237</v>
      </c>
      <c r="N10" s="3">
        <v>0</v>
      </c>
      <c r="O10" s="3">
        <v>0</v>
      </c>
      <c r="P10" s="3">
        <v>1815</v>
      </c>
      <c r="Q10" s="4">
        <v>1045.0899999999999</v>
      </c>
      <c r="R10" s="3">
        <v>1815</v>
      </c>
      <c r="S10" s="3">
        <v>10</v>
      </c>
      <c r="T10" s="3">
        <v>0</v>
      </c>
      <c r="U10" s="3"/>
      <c r="V10" s="3">
        <v>1801</v>
      </c>
      <c r="W10" s="4">
        <v>1045.0899999999999</v>
      </c>
      <c r="X10" s="3">
        <v>1801</v>
      </c>
      <c r="Y10" s="3">
        <v>0</v>
      </c>
      <c r="Z10" s="3">
        <v>14</v>
      </c>
      <c r="AA10" s="3">
        <v>1801</v>
      </c>
      <c r="AB10" s="4">
        <v>1045.0899999999999</v>
      </c>
      <c r="AC10" s="3">
        <v>0</v>
      </c>
      <c r="AD10" s="21">
        <v>0</v>
      </c>
    </row>
    <row r="11" spans="1:30" ht="12.75" customHeight="1">
      <c r="A11" s="20">
        <v>6</v>
      </c>
      <c r="B11" s="2" t="s">
        <v>14</v>
      </c>
      <c r="C11" s="3">
        <v>1619</v>
      </c>
      <c r="D11" s="3"/>
      <c r="E11" s="3">
        <v>1619</v>
      </c>
      <c r="F11" s="3">
        <v>0</v>
      </c>
      <c r="G11" s="3">
        <v>1619</v>
      </c>
      <c r="H11" s="3">
        <v>4045</v>
      </c>
      <c r="I11" s="3">
        <v>3234</v>
      </c>
      <c r="J11" s="3">
        <v>3233</v>
      </c>
      <c r="K11" s="4">
        <v>1065.95</v>
      </c>
      <c r="L11" s="3">
        <v>3233</v>
      </c>
      <c r="M11" s="3">
        <v>1</v>
      </c>
      <c r="N11" s="3">
        <v>0</v>
      </c>
      <c r="O11" s="3"/>
      <c r="P11" s="3">
        <v>310</v>
      </c>
      <c r="Q11" s="4">
        <v>448.9</v>
      </c>
      <c r="R11" s="3">
        <v>310</v>
      </c>
      <c r="S11" s="3">
        <v>2923</v>
      </c>
      <c r="T11" s="3">
        <v>0</v>
      </c>
      <c r="U11" s="3"/>
      <c r="V11" s="3">
        <v>305</v>
      </c>
      <c r="W11" s="4">
        <v>441.9</v>
      </c>
      <c r="X11" s="3">
        <v>305</v>
      </c>
      <c r="Y11" s="3">
        <v>0</v>
      </c>
      <c r="Z11" s="3">
        <v>5</v>
      </c>
      <c r="AA11" s="3">
        <v>305</v>
      </c>
      <c r="AB11" s="4">
        <v>441.9</v>
      </c>
      <c r="AC11" s="3">
        <v>0</v>
      </c>
      <c r="AD11" s="21">
        <v>0</v>
      </c>
    </row>
    <row r="12" spans="1:30">
      <c r="A12" s="20">
        <v>7</v>
      </c>
      <c r="B12" s="2" t="s">
        <v>15</v>
      </c>
      <c r="C12" s="3">
        <v>1355</v>
      </c>
      <c r="D12" s="3"/>
      <c r="E12" s="3">
        <v>1355</v>
      </c>
      <c r="F12" s="3">
        <v>0</v>
      </c>
      <c r="G12" s="3">
        <v>1317</v>
      </c>
      <c r="H12" s="3">
        <v>2164</v>
      </c>
      <c r="I12" s="3">
        <v>1846</v>
      </c>
      <c r="J12" s="3">
        <v>706</v>
      </c>
      <c r="K12" s="4">
        <v>790.09</v>
      </c>
      <c r="L12" s="3">
        <v>706</v>
      </c>
      <c r="M12" s="3">
        <v>1140</v>
      </c>
      <c r="N12" s="3">
        <v>0</v>
      </c>
      <c r="O12" s="3"/>
      <c r="P12" s="3">
        <v>670</v>
      </c>
      <c r="Q12" s="4">
        <v>676.44</v>
      </c>
      <c r="R12" s="3">
        <v>670</v>
      </c>
      <c r="S12" s="3">
        <v>0</v>
      </c>
      <c r="T12" s="3">
        <v>0</v>
      </c>
      <c r="U12" s="3"/>
      <c r="V12" s="3">
        <v>630</v>
      </c>
      <c r="W12" s="4">
        <v>589.69000000000005</v>
      </c>
      <c r="X12" s="3">
        <v>630</v>
      </c>
      <c r="Y12" s="3">
        <v>0</v>
      </c>
      <c r="Z12" s="3">
        <v>0</v>
      </c>
      <c r="AA12" s="3">
        <v>630</v>
      </c>
      <c r="AB12" s="4">
        <v>589.69000000000005</v>
      </c>
      <c r="AC12" s="3">
        <v>0</v>
      </c>
      <c r="AD12" s="21">
        <v>0</v>
      </c>
    </row>
    <row r="13" spans="1:30" ht="12" customHeight="1">
      <c r="A13" s="20">
        <v>8</v>
      </c>
      <c r="B13" s="2" t="s">
        <v>16</v>
      </c>
      <c r="C13" s="3">
        <v>3758</v>
      </c>
      <c r="D13" s="3">
        <v>900</v>
      </c>
      <c r="E13" s="3">
        <v>3738</v>
      </c>
      <c r="F13" s="3">
        <v>8170</v>
      </c>
      <c r="G13" s="3">
        <v>3738</v>
      </c>
      <c r="H13" s="3">
        <v>37554</v>
      </c>
      <c r="I13" s="3">
        <v>37554</v>
      </c>
      <c r="J13" s="3">
        <v>27104</v>
      </c>
      <c r="K13" s="4">
        <v>16243.7</v>
      </c>
      <c r="L13" s="3">
        <v>27104</v>
      </c>
      <c r="M13" s="3">
        <v>9529</v>
      </c>
      <c r="N13" s="3">
        <v>921</v>
      </c>
      <c r="O13" s="3">
        <v>2279</v>
      </c>
      <c r="P13" s="3">
        <v>18586</v>
      </c>
      <c r="Q13" s="4">
        <v>11803.89</v>
      </c>
      <c r="R13" s="3">
        <v>18586</v>
      </c>
      <c r="S13" s="3">
        <v>5176</v>
      </c>
      <c r="T13" s="3">
        <v>3342</v>
      </c>
      <c r="U13" s="3"/>
      <c r="V13" s="3">
        <v>18586</v>
      </c>
      <c r="W13" s="4">
        <v>11803.89</v>
      </c>
      <c r="X13" s="3">
        <v>18586</v>
      </c>
      <c r="Y13" s="3">
        <v>0</v>
      </c>
      <c r="Z13" s="3">
        <v>17</v>
      </c>
      <c r="AA13" s="3">
        <v>18586</v>
      </c>
      <c r="AB13" s="4">
        <v>11803.89</v>
      </c>
      <c r="AC13" s="3">
        <v>1281</v>
      </c>
      <c r="AD13" s="71">
        <v>807.13</v>
      </c>
    </row>
    <row r="14" spans="1:30">
      <c r="A14" s="20">
        <v>9</v>
      </c>
      <c r="B14" s="2" t="s">
        <v>17</v>
      </c>
      <c r="C14" s="3">
        <v>1516</v>
      </c>
      <c r="D14" s="3"/>
      <c r="E14" s="3">
        <v>1504</v>
      </c>
      <c r="F14" s="3">
        <v>103</v>
      </c>
      <c r="G14" s="3">
        <v>1504</v>
      </c>
      <c r="H14" s="3">
        <v>3334</v>
      </c>
      <c r="I14" s="3">
        <v>2808</v>
      </c>
      <c r="J14" s="3">
        <v>2808</v>
      </c>
      <c r="K14" s="4">
        <v>3945.1</v>
      </c>
      <c r="L14" s="3">
        <v>2808</v>
      </c>
      <c r="M14" s="3">
        <v>0</v>
      </c>
      <c r="N14" s="3">
        <v>0</v>
      </c>
      <c r="O14" s="3"/>
      <c r="P14" s="3">
        <v>2708</v>
      </c>
      <c r="Q14" s="4">
        <v>3945.1</v>
      </c>
      <c r="R14" s="3">
        <v>2708</v>
      </c>
      <c r="S14" s="3">
        <v>100</v>
      </c>
      <c r="T14" s="3">
        <v>0</v>
      </c>
      <c r="U14" s="3"/>
      <c r="V14" s="3">
        <v>2654</v>
      </c>
      <c r="W14" s="4">
        <v>3902.21</v>
      </c>
      <c r="X14" s="3">
        <v>2654</v>
      </c>
      <c r="Y14" s="3">
        <v>37</v>
      </c>
      <c r="Z14" s="3">
        <v>0</v>
      </c>
      <c r="AA14" s="3">
        <v>2620</v>
      </c>
      <c r="AB14" s="4">
        <v>3891.14</v>
      </c>
      <c r="AC14" s="3">
        <v>0</v>
      </c>
      <c r="AD14" s="71">
        <v>0</v>
      </c>
    </row>
    <row r="15" spans="1:30">
      <c r="A15" s="20">
        <v>10</v>
      </c>
      <c r="B15" s="2" t="s">
        <v>18</v>
      </c>
      <c r="C15" s="3">
        <v>1613</v>
      </c>
      <c r="D15" s="3"/>
      <c r="E15" s="3">
        <v>1601</v>
      </c>
      <c r="F15" s="3">
        <v>12</v>
      </c>
      <c r="G15" s="3">
        <v>1613</v>
      </c>
      <c r="H15" s="3">
        <v>1169</v>
      </c>
      <c r="I15" s="3">
        <v>1169</v>
      </c>
      <c r="J15" s="3">
        <v>1169</v>
      </c>
      <c r="K15" s="4">
        <v>80.41</v>
      </c>
      <c r="L15" s="3">
        <v>1169</v>
      </c>
      <c r="M15" s="3">
        <v>0</v>
      </c>
      <c r="N15" s="3">
        <v>0</v>
      </c>
      <c r="O15" s="3"/>
      <c r="P15" s="3"/>
      <c r="Q15" s="4"/>
      <c r="R15" s="3"/>
      <c r="S15" s="3">
        <v>1169</v>
      </c>
      <c r="T15" s="3">
        <v>0</v>
      </c>
      <c r="U15" s="3"/>
      <c r="V15" s="3"/>
      <c r="W15" s="4"/>
      <c r="X15" s="3"/>
      <c r="Y15" s="3">
        <v>0</v>
      </c>
      <c r="Z15" s="3">
        <v>0</v>
      </c>
      <c r="AA15" s="3"/>
      <c r="AB15" s="4">
        <v>0</v>
      </c>
      <c r="AC15" s="3">
        <v>0</v>
      </c>
      <c r="AD15" s="71">
        <v>0</v>
      </c>
    </row>
    <row r="16" spans="1:30" s="1" customFormat="1" ht="11.25" customHeight="1">
      <c r="A16" s="104" t="s">
        <v>58</v>
      </c>
      <c r="B16" s="105"/>
      <c r="C16" s="17">
        <f>SUM(C6:C15)</f>
        <v>18462</v>
      </c>
      <c r="D16" s="17">
        <f>SUM(D6:D15)</f>
        <v>2179</v>
      </c>
      <c r="E16" s="17">
        <f t="shared" ref="E16:AD16" si="0">SUM(E6:E15)</f>
        <v>18250</v>
      </c>
      <c r="F16" s="17">
        <f t="shared" si="0"/>
        <v>9268</v>
      </c>
      <c r="G16" s="17">
        <f t="shared" si="0"/>
        <v>18227</v>
      </c>
      <c r="H16" s="17">
        <f t="shared" si="0"/>
        <v>68049</v>
      </c>
      <c r="I16" s="17">
        <f t="shared" si="0"/>
        <v>63285</v>
      </c>
      <c r="J16" s="17">
        <f t="shared" si="0"/>
        <v>42204</v>
      </c>
      <c r="K16" s="18">
        <f t="shared" si="0"/>
        <v>26788.07</v>
      </c>
      <c r="L16" s="19">
        <f t="shared" si="0"/>
        <v>42204</v>
      </c>
      <c r="M16" s="19">
        <f t="shared" si="0"/>
        <v>19566</v>
      </c>
      <c r="N16" s="19">
        <f t="shared" si="0"/>
        <v>1515</v>
      </c>
      <c r="O16" s="19">
        <f t="shared" si="0"/>
        <v>3558</v>
      </c>
      <c r="P16" s="19">
        <f t="shared" si="0"/>
        <v>28515</v>
      </c>
      <c r="Q16" s="18">
        <f t="shared" si="0"/>
        <v>20658.729999999996</v>
      </c>
      <c r="R16" s="19">
        <f t="shared" si="0"/>
        <v>28515</v>
      </c>
      <c r="S16" s="19">
        <f t="shared" si="0"/>
        <v>10268</v>
      </c>
      <c r="T16" s="19">
        <f t="shared" si="0"/>
        <v>3385</v>
      </c>
      <c r="U16" s="19"/>
      <c r="V16" s="19">
        <f t="shared" si="0"/>
        <v>28402</v>
      </c>
      <c r="W16" s="18">
        <f t="shared" si="0"/>
        <v>20522.089999999997</v>
      </c>
      <c r="X16" s="19">
        <f t="shared" si="0"/>
        <v>28402</v>
      </c>
      <c r="Y16" s="19">
        <f t="shared" si="0"/>
        <v>37</v>
      </c>
      <c r="Z16" s="19">
        <f t="shared" si="0"/>
        <v>36</v>
      </c>
      <c r="AA16" s="19">
        <f t="shared" si="0"/>
        <v>27537</v>
      </c>
      <c r="AB16" s="18">
        <f t="shared" si="0"/>
        <v>19883.78</v>
      </c>
      <c r="AC16" s="19">
        <f t="shared" si="0"/>
        <v>1281</v>
      </c>
      <c r="AD16" s="72">
        <f t="shared" si="0"/>
        <v>807.13</v>
      </c>
    </row>
    <row r="17" spans="1:30" ht="6.75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10"/>
      <c r="K17" s="4"/>
      <c r="L17" s="3"/>
      <c r="M17" s="3"/>
      <c r="N17" s="3"/>
      <c r="O17" s="3"/>
      <c r="P17" s="3"/>
      <c r="Q17" s="4"/>
      <c r="R17" s="3"/>
      <c r="S17" s="3"/>
      <c r="T17" s="3"/>
      <c r="U17" s="3"/>
      <c r="V17" s="3"/>
      <c r="W17" s="4"/>
      <c r="X17" s="3"/>
      <c r="Y17" s="3"/>
      <c r="Z17" s="3"/>
      <c r="AA17" s="3"/>
      <c r="AB17" s="4"/>
      <c r="AC17" s="3"/>
      <c r="AD17" s="71"/>
    </row>
    <row r="18" spans="1:30">
      <c r="A18" s="20">
        <v>1</v>
      </c>
      <c r="B18" s="2" t="s">
        <v>20</v>
      </c>
      <c r="C18" s="3">
        <v>1632</v>
      </c>
      <c r="D18" s="3"/>
      <c r="E18" s="3">
        <v>1632</v>
      </c>
      <c r="F18" s="3">
        <v>1663</v>
      </c>
      <c r="G18" s="3">
        <v>1632</v>
      </c>
      <c r="H18" s="3">
        <v>8285</v>
      </c>
      <c r="I18" s="3">
        <v>7768</v>
      </c>
      <c r="J18" s="3">
        <v>7250</v>
      </c>
      <c r="K18" s="4">
        <v>4024.6</v>
      </c>
      <c r="L18" s="3">
        <v>7250</v>
      </c>
      <c r="M18" s="3">
        <v>518</v>
      </c>
      <c r="N18" s="3">
        <v>0</v>
      </c>
      <c r="O18" s="3"/>
      <c r="P18" s="3">
        <v>3281</v>
      </c>
      <c r="Q18" s="4">
        <v>1969.89</v>
      </c>
      <c r="R18" s="3">
        <v>3281</v>
      </c>
      <c r="S18" s="3">
        <v>3969</v>
      </c>
      <c r="T18" s="3">
        <v>0</v>
      </c>
      <c r="U18" s="3"/>
      <c r="V18" s="3">
        <v>2503</v>
      </c>
      <c r="W18" s="4">
        <v>1521.51</v>
      </c>
      <c r="X18" s="3">
        <v>2503</v>
      </c>
      <c r="Y18" s="3">
        <v>629</v>
      </c>
      <c r="Z18" s="3">
        <v>0</v>
      </c>
      <c r="AA18" s="3">
        <v>2503</v>
      </c>
      <c r="AB18" s="4">
        <v>1521.51</v>
      </c>
      <c r="AC18" s="3">
        <v>991</v>
      </c>
      <c r="AD18" s="71">
        <v>415.91</v>
      </c>
    </row>
    <row r="19" spans="1:30">
      <c r="A19" s="20">
        <v>2</v>
      </c>
      <c r="B19" s="2" t="s">
        <v>21</v>
      </c>
      <c r="C19" s="3">
        <v>1207</v>
      </c>
      <c r="D19" s="3"/>
      <c r="E19" s="3">
        <v>1185</v>
      </c>
      <c r="F19" s="3">
        <v>789</v>
      </c>
      <c r="G19" s="3">
        <v>1185</v>
      </c>
      <c r="H19" s="3">
        <v>3512</v>
      </c>
      <c r="I19" s="3">
        <v>3512</v>
      </c>
      <c r="J19" s="3">
        <v>2630</v>
      </c>
      <c r="K19" s="4">
        <v>3689.35</v>
      </c>
      <c r="L19" s="3">
        <v>2630</v>
      </c>
      <c r="M19" s="3">
        <v>857</v>
      </c>
      <c r="N19" s="3">
        <v>25</v>
      </c>
      <c r="O19" s="3"/>
      <c r="P19" s="3">
        <v>1117</v>
      </c>
      <c r="Q19" s="4">
        <v>2373.85</v>
      </c>
      <c r="R19" s="3">
        <v>1117</v>
      </c>
      <c r="S19" s="3">
        <v>1376</v>
      </c>
      <c r="T19" s="3">
        <v>137</v>
      </c>
      <c r="U19" s="3"/>
      <c r="V19" s="3">
        <v>1017</v>
      </c>
      <c r="W19" s="4">
        <v>1838.76</v>
      </c>
      <c r="X19" s="3">
        <v>1017</v>
      </c>
      <c r="Y19" s="3">
        <v>0</v>
      </c>
      <c r="Z19" s="3">
        <v>100</v>
      </c>
      <c r="AA19" s="3">
        <v>961</v>
      </c>
      <c r="AB19" s="4">
        <v>1726.58</v>
      </c>
      <c r="AC19" s="3">
        <v>0</v>
      </c>
      <c r="AD19" s="71">
        <v>0</v>
      </c>
    </row>
    <row r="20" spans="1:30">
      <c r="A20" s="20">
        <v>3</v>
      </c>
      <c r="B20" s="2" t="s">
        <v>22</v>
      </c>
      <c r="C20" s="3">
        <v>1753</v>
      </c>
      <c r="D20" s="3"/>
      <c r="E20" s="3">
        <v>1753</v>
      </c>
      <c r="F20" s="3">
        <v>1753</v>
      </c>
      <c r="G20" s="3">
        <v>1753</v>
      </c>
      <c r="H20" s="3">
        <v>4796</v>
      </c>
      <c r="I20" s="3">
        <v>4796</v>
      </c>
      <c r="J20" s="3">
        <v>4796</v>
      </c>
      <c r="K20" s="4">
        <v>8710</v>
      </c>
      <c r="L20" s="3">
        <v>4796</v>
      </c>
      <c r="M20" s="3">
        <v>0</v>
      </c>
      <c r="N20" s="3">
        <v>0</v>
      </c>
      <c r="O20" s="3"/>
      <c r="P20" s="3">
        <v>1079</v>
      </c>
      <c r="Q20" s="4">
        <v>2465.4899999999998</v>
      </c>
      <c r="R20" s="3">
        <v>1079</v>
      </c>
      <c r="S20" s="3">
        <v>1357</v>
      </c>
      <c r="T20" s="3">
        <v>0</v>
      </c>
      <c r="U20" s="3"/>
      <c r="V20" s="3">
        <v>1079</v>
      </c>
      <c r="W20" s="4">
        <v>2465.4899999999998</v>
      </c>
      <c r="X20" s="3">
        <v>1079</v>
      </c>
      <c r="Y20" s="3">
        <v>0</v>
      </c>
      <c r="Z20" s="3">
        <v>0</v>
      </c>
      <c r="AA20" s="3">
        <v>1079</v>
      </c>
      <c r="AB20" s="4">
        <v>2465.4899999999998</v>
      </c>
      <c r="AC20" s="3">
        <v>0</v>
      </c>
      <c r="AD20" s="71">
        <v>0</v>
      </c>
    </row>
    <row r="21" spans="1:30">
      <c r="A21" s="20">
        <v>4</v>
      </c>
      <c r="B21" s="2" t="s">
        <v>23</v>
      </c>
      <c r="C21" s="3">
        <v>774</v>
      </c>
      <c r="D21" s="3"/>
      <c r="E21" s="3">
        <v>744</v>
      </c>
      <c r="F21" s="3">
        <v>648</v>
      </c>
      <c r="G21" s="3">
        <v>744</v>
      </c>
      <c r="H21" s="3">
        <v>11718</v>
      </c>
      <c r="I21" s="3">
        <v>11718</v>
      </c>
      <c r="J21" s="3">
        <v>10118</v>
      </c>
      <c r="K21" s="4">
        <v>16059</v>
      </c>
      <c r="L21" s="3">
        <v>10118</v>
      </c>
      <c r="M21" s="3">
        <v>0</v>
      </c>
      <c r="N21" s="3">
        <v>0</v>
      </c>
      <c r="O21" s="3"/>
      <c r="P21" s="3">
        <v>4097</v>
      </c>
      <c r="Q21" s="4">
        <v>3766</v>
      </c>
      <c r="R21" s="3">
        <v>4097</v>
      </c>
      <c r="S21" s="3">
        <v>4683</v>
      </c>
      <c r="T21" s="3">
        <v>864</v>
      </c>
      <c r="U21" s="3"/>
      <c r="V21" s="3">
        <v>3982</v>
      </c>
      <c r="W21" s="4">
        <v>3713</v>
      </c>
      <c r="X21" s="3">
        <v>3982</v>
      </c>
      <c r="Y21" s="3">
        <v>0</v>
      </c>
      <c r="Z21" s="3">
        <v>0</v>
      </c>
      <c r="AA21" s="3">
        <v>3982</v>
      </c>
      <c r="AB21" s="4">
        <v>3713</v>
      </c>
      <c r="AC21" s="3">
        <v>799</v>
      </c>
      <c r="AD21" s="71">
        <v>494</v>
      </c>
    </row>
    <row r="22" spans="1:30">
      <c r="A22" s="20">
        <v>5</v>
      </c>
      <c r="B22" s="2" t="s">
        <v>24</v>
      </c>
      <c r="C22" s="3">
        <v>1030</v>
      </c>
      <c r="D22" s="3"/>
      <c r="E22" s="3">
        <v>973</v>
      </c>
      <c r="F22" s="3">
        <v>63</v>
      </c>
      <c r="G22" s="3">
        <v>1011</v>
      </c>
      <c r="H22" s="3">
        <v>12529</v>
      </c>
      <c r="I22" s="3">
        <v>12529</v>
      </c>
      <c r="J22" s="3">
        <v>12529</v>
      </c>
      <c r="K22" s="4">
        <v>17389.57</v>
      </c>
      <c r="L22" s="3">
        <v>12529</v>
      </c>
      <c r="M22" s="3">
        <v>0</v>
      </c>
      <c r="N22" s="3">
        <v>0</v>
      </c>
      <c r="O22" s="3"/>
      <c r="P22" s="3">
        <v>5550</v>
      </c>
      <c r="Q22" s="4">
        <v>7856.99</v>
      </c>
      <c r="R22" s="3">
        <v>5550</v>
      </c>
      <c r="S22" s="3">
        <v>5078</v>
      </c>
      <c r="T22" s="3">
        <v>1901</v>
      </c>
      <c r="U22" s="3"/>
      <c r="V22" s="3">
        <v>5550</v>
      </c>
      <c r="W22" s="4">
        <v>7856.99</v>
      </c>
      <c r="X22" s="3">
        <v>5550</v>
      </c>
      <c r="Y22" s="3">
        <v>0</v>
      </c>
      <c r="Z22" s="3">
        <v>0</v>
      </c>
      <c r="AA22" s="3">
        <v>5051</v>
      </c>
      <c r="AB22" s="4">
        <v>7282.05</v>
      </c>
      <c r="AC22" s="3">
        <v>0</v>
      </c>
      <c r="AD22" s="71">
        <v>0</v>
      </c>
    </row>
    <row r="23" spans="1:30" ht="14.25" customHeight="1">
      <c r="A23" s="20">
        <v>6</v>
      </c>
      <c r="B23" s="2" t="s">
        <v>25</v>
      </c>
      <c r="C23" s="3">
        <v>352</v>
      </c>
      <c r="D23" s="3"/>
      <c r="E23" s="3">
        <v>331</v>
      </c>
      <c r="F23" s="3">
        <v>331</v>
      </c>
      <c r="G23" s="3">
        <v>331</v>
      </c>
      <c r="H23" s="3">
        <v>9204</v>
      </c>
      <c r="I23" s="3">
        <v>9204</v>
      </c>
      <c r="J23" s="3">
        <v>9204</v>
      </c>
      <c r="K23" s="4">
        <v>9427.39</v>
      </c>
      <c r="L23" s="3">
        <v>9204</v>
      </c>
      <c r="M23" s="3">
        <v>0</v>
      </c>
      <c r="N23" s="3">
        <v>0</v>
      </c>
      <c r="O23" s="3"/>
      <c r="P23" s="3">
        <v>2354</v>
      </c>
      <c r="Q23" s="4">
        <v>2107.9899999999998</v>
      </c>
      <c r="R23" s="3">
        <v>2354</v>
      </c>
      <c r="S23" s="3">
        <v>6850</v>
      </c>
      <c r="T23" s="3">
        <v>0</v>
      </c>
      <c r="U23" s="3"/>
      <c r="V23" s="3">
        <v>2354</v>
      </c>
      <c r="W23" s="4">
        <v>2107.9899999999998</v>
      </c>
      <c r="X23" s="3">
        <v>2354</v>
      </c>
      <c r="Y23" s="3">
        <v>0</v>
      </c>
      <c r="Z23" s="3">
        <v>0</v>
      </c>
      <c r="AA23" s="3">
        <v>2319</v>
      </c>
      <c r="AB23" s="4">
        <v>2098.71</v>
      </c>
      <c r="AC23" s="3">
        <v>0</v>
      </c>
      <c r="AD23" s="71">
        <v>0</v>
      </c>
    </row>
    <row r="24" spans="1:30">
      <c r="A24" s="20">
        <v>7</v>
      </c>
      <c r="B24" s="2" t="s">
        <v>26</v>
      </c>
      <c r="C24" s="3">
        <v>2045</v>
      </c>
      <c r="D24" s="3">
        <v>1021</v>
      </c>
      <c r="E24" s="3">
        <v>2045</v>
      </c>
      <c r="F24" s="3">
        <v>13748</v>
      </c>
      <c r="G24" s="3">
        <v>2045</v>
      </c>
      <c r="H24" s="3">
        <v>52598</v>
      </c>
      <c r="I24" s="3">
        <v>52076</v>
      </c>
      <c r="J24" s="3">
        <v>39976</v>
      </c>
      <c r="K24" s="4">
        <v>71487.19</v>
      </c>
      <c r="L24" s="3">
        <v>39976</v>
      </c>
      <c r="M24" s="3">
        <v>12100</v>
      </c>
      <c r="N24" s="3">
        <v>0</v>
      </c>
      <c r="O24" s="3">
        <v>1113</v>
      </c>
      <c r="P24" s="3">
        <v>37141</v>
      </c>
      <c r="Q24" s="4">
        <v>36442.51</v>
      </c>
      <c r="R24" s="3">
        <v>37141</v>
      </c>
      <c r="S24" s="3">
        <v>2835</v>
      </c>
      <c r="T24" s="3">
        <v>0</v>
      </c>
      <c r="U24" s="3"/>
      <c r="V24" s="3">
        <v>37141</v>
      </c>
      <c r="W24" s="4">
        <v>36442.51</v>
      </c>
      <c r="X24" s="3">
        <v>37141</v>
      </c>
      <c r="Y24" s="3">
        <v>0</v>
      </c>
      <c r="Z24" s="3">
        <v>0</v>
      </c>
      <c r="AA24" s="3">
        <v>36400</v>
      </c>
      <c r="AB24" s="4">
        <v>35920.78</v>
      </c>
      <c r="AC24" s="3">
        <v>4311</v>
      </c>
      <c r="AD24" s="71">
        <v>5850.86</v>
      </c>
    </row>
    <row r="25" spans="1:30">
      <c r="A25" s="20">
        <v>8</v>
      </c>
      <c r="B25" s="2" t="s">
        <v>27</v>
      </c>
      <c r="C25" s="3">
        <v>1262</v>
      </c>
      <c r="D25" s="3">
        <v>628</v>
      </c>
      <c r="E25" s="3">
        <v>1224</v>
      </c>
      <c r="F25" s="3">
        <v>1416</v>
      </c>
      <c r="G25" s="3">
        <v>1223</v>
      </c>
      <c r="H25" s="3">
        <v>29853</v>
      </c>
      <c r="I25" s="3">
        <v>29237</v>
      </c>
      <c r="J25" s="3">
        <v>19319</v>
      </c>
      <c r="K25" s="4">
        <v>21875.3</v>
      </c>
      <c r="L25" s="3">
        <v>19319</v>
      </c>
      <c r="M25" s="3">
        <v>9597</v>
      </c>
      <c r="N25" s="3">
        <v>321</v>
      </c>
      <c r="O25" s="3">
        <v>586</v>
      </c>
      <c r="P25" s="3">
        <v>12353</v>
      </c>
      <c r="Q25" s="4">
        <v>16805.150000000001</v>
      </c>
      <c r="R25" s="3">
        <v>12353</v>
      </c>
      <c r="S25" s="3">
        <v>4315</v>
      </c>
      <c r="T25" s="3">
        <v>2621</v>
      </c>
      <c r="U25" s="3"/>
      <c r="V25" s="3">
        <v>12019</v>
      </c>
      <c r="W25" s="4">
        <v>16347.11</v>
      </c>
      <c r="X25" s="3">
        <v>12019</v>
      </c>
      <c r="Y25" s="3">
        <v>0</v>
      </c>
      <c r="Z25" s="3">
        <v>0</v>
      </c>
      <c r="AA25" s="3">
        <v>10814</v>
      </c>
      <c r="AB25" s="4">
        <v>14975.53</v>
      </c>
      <c r="AC25" s="3">
        <v>0</v>
      </c>
      <c r="AD25" s="71">
        <v>0</v>
      </c>
    </row>
    <row r="26" spans="1:30" ht="12" customHeight="1">
      <c r="A26" s="20">
        <v>9</v>
      </c>
      <c r="B26" s="2" t="s">
        <v>28</v>
      </c>
      <c r="C26" s="3">
        <v>825</v>
      </c>
      <c r="D26" s="3">
        <v>3</v>
      </c>
      <c r="E26" s="3">
        <v>825</v>
      </c>
      <c r="F26" s="3">
        <v>837</v>
      </c>
      <c r="G26" s="3">
        <v>825</v>
      </c>
      <c r="H26" s="3">
        <v>1561</v>
      </c>
      <c r="I26" s="3">
        <v>1561</v>
      </c>
      <c r="J26" s="3">
        <v>1409</v>
      </c>
      <c r="K26" s="4">
        <v>3298.25</v>
      </c>
      <c r="L26" s="3">
        <v>1409</v>
      </c>
      <c r="M26" s="3">
        <v>0</v>
      </c>
      <c r="N26" s="3">
        <v>0</v>
      </c>
      <c r="O26" s="3">
        <v>3</v>
      </c>
      <c r="P26" s="3">
        <v>334</v>
      </c>
      <c r="Q26" s="4">
        <v>650.86</v>
      </c>
      <c r="R26" s="3">
        <v>334</v>
      </c>
      <c r="S26" s="3">
        <v>895</v>
      </c>
      <c r="T26" s="3">
        <v>0</v>
      </c>
      <c r="U26" s="3">
        <v>1</v>
      </c>
      <c r="V26" s="3">
        <v>326</v>
      </c>
      <c r="W26" s="4">
        <v>642.07000000000005</v>
      </c>
      <c r="X26" s="3">
        <v>326</v>
      </c>
      <c r="Y26" s="3">
        <v>0</v>
      </c>
      <c r="Z26" s="3">
        <v>8</v>
      </c>
      <c r="AA26" s="3">
        <v>326</v>
      </c>
      <c r="AB26" s="4">
        <v>642.07000000000005</v>
      </c>
      <c r="AC26" s="3">
        <v>0</v>
      </c>
      <c r="AD26" s="71">
        <v>0</v>
      </c>
    </row>
    <row r="27" spans="1:30" ht="12.75" customHeight="1">
      <c r="A27" s="20">
        <v>10</v>
      </c>
      <c r="B27" s="2" t="s">
        <v>29</v>
      </c>
      <c r="C27" s="3">
        <v>1668</v>
      </c>
      <c r="D27" s="3">
        <v>1668</v>
      </c>
      <c r="E27" s="3">
        <v>1669</v>
      </c>
      <c r="F27" s="3">
        <v>1126</v>
      </c>
      <c r="G27" s="3">
        <v>1668</v>
      </c>
      <c r="H27" s="3">
        <v>53155</v>
      </c>
      <c r="I27" s="3">
        <v>32556</v>
      </c>
      <c r="J27" s="3">
        <v>22744</v>
      </c>
      <c r="K27" s="4">
        <v>37963.11</v>
      </c>
      <c r="L27" s="3">
        <v>20620</v>
      </c>
      <c r="M27" s="3">
        <v>6891</v>
      </c>
      <c r="N27" s="3">
        <v>0</v>
      </c>
      <c r="O27" s="3">
        <v>503</v>
      </c>
      <c r="P27" s="3">
        <v>13548</v>
      </c>
      <c r="Q27" s="4">
        <v>25903.94</v>
      </c>
      <c r="R27" s="3">
        <v>13548</v>
      </c>
      <c r="S27" s="3">
        <v>3042</v>
      </c>
      <c r="T27" s="3">
        <v>3177</v>
      </c>
      <c r="U27" s="3">
        <v>0</v>
      </c>
      <c r="V27" s="3">
        <v>11957</v>
      </c>
      <c r="W27" s="4">
        <v>22638.45</v>
      </c>
      <c r="X27" s="3">
        <v>11957</v>
      </c>
      <c r="Y27" s="3">
        <v>0</v>
      </c>
      <c r="Z27" s="3">
        <v>1591</v>
      </c>
      <c r="AA27" s="3">
        <v>9218</v>
      </c>
      <c r="AB27" s="4">
        <v>18073.62</v>
      </c>
      <c r="AC27" s="3">
        <v>463</v>
      </c>
      <c r="AD27" s="71">
        <v>423.36</v>
      </c>
    </row>
    <row r="28" spans="1:30" s="1" customFormat="1" ht="11.25" customHeight="1">
      <c r="A28" s="104" t="s">
        <v>59</v>
      </c>
      <c r="B28" s="105"/>
      <c r="C28" s="17">
        <f>SUM(C18:C27)</f>
        <v>12548</v>
      </c>
      <c r="D28" s="17">
        <f>SUM(D18:D27)</f>
        <v>3320</v>
      </c>
      <c r="E28" s="17">
        <f t="shared" ref="E28:AD28" si="1">SUM(E18:E27)</f>
        <v>12381</v>
      </c>
      <c r="F28" s="17">
        <f t="shared" si="1"/>
        <v>22374</v>
      </c>
      <c r="G28" s="17">
        <f t="shared" si="1"/>
        <v>12417</v>
      </c>
      <c r="H28" s="17">
        <f t="shared" si="1"/>
        <v>187211</v>
      </c>
      <c r="I28" s="17">
        <f t="shared" si="1"/>
        <v>164957</v>
      </c>
      <c r="J28" s="17">
        <f t="shared" si="1"/>
        <v>129975</v>
      </c>
      <c r="K28" s="18">
        <f t="shared" si="1"/>
        <v>193923.76</v>
      </c>
      <c r="L28" s="19">
        <f>SUM(L18:L27)</f>
        <v>127851</v>
      </c>
      <c r="M28" s="19">
        <f t="shared" si="1"/>
        <v>29963</v>
      </c>
      <c r="N28" s="19">
        <f t="shared" si="1"/>
        <v>346</v>
      </c>
      <c r="O28" s="19">
        <f t="shared" si="1"/>
        <v>2205</v>
      </c>
      <c r="P28" s="19">
        <f t="shared" si="1"/>
        <v>80854</v>
      </c>
      <c r="Q28" s="18">
        <f t="shared" si="1"/>
        <v>100342.67</v>
      </c>
      <c r="R28" s="19">
        <f t="shared" si="1"/>
        <v>80854</v>
      </c>
      <c r="S28" s="19">
        <f t="shared" si="1"/>
        <v>34400</v>
      </c>
      <c r="T28" s="19">
        <f t="shared" si="1"/>
        <v>8700</v>
      </c>
      <c r="U28" s="19">
        <f t="shared" si="1"/>
        <v>1</v>
      </c>
      <c r="V28" s="19">
        <f t="shared" si="1"/>
        <v>77928</v>
      </c>
      <c r="W28" s="18">
        <f t="shared" si="1"/>
        <v>95573.88</v>
      </c>
      <c r="X28" s="19">
        <f t="shared" si="1"/>
        <v>77928</v>
      </c>
      <c r="Y28" s="19">
        <f t="shared" si="1"/>
        <v>629</v>
      </c>
      <c r="Z28" s="19">
        <f t="shared" si="1"/>
        <v>1699</v>
      </c>
      <c r="AA28" s="19">
        <f t="shared" si="1"/>
        <v>72653</v>
      </c>
      <c r="AB28" s="18">
        <f t="shared" si="1"/>
        <v>88419.34</v>
      </c>
      <c r="AC28" s="19">
        <f t="shared" si="1"/>
        <v>6564</v>
      </c>
      <c r="AD28" s="72">
        <f t="shared" si="1"/>
        <v>7184.1299999999992</v>
      </c>
    </row>
    <row r="29" spans="1:30" s="1" customFormat="1" ht="7.5" customHeight="1">
      <c r="A29" s="98"/>
      <c r="B29" s="99"/>
      <c r="C29" s="99"/>
      <c r="D29" s="99"/>
      <c r="E29" s="99"/>
      <c r="F29" s="99"/>
      <c r="G29" s="99"/>
      <c r="H29" s="99"/>
      <c r="I29" s="99"/>
      <c r="J29" s="94"/>
      <c r="K29" s="7"/>
      <c r="L29" s="2"/>
      <c r="M29" s="2"/>
      <c r="N29" s="2"/>
      <c r="O29" s="2"/>
      <c r="P29" s="2"/>
      <c r="Q29" s="7"/>
      <c r="R29" s="2"/>
      <c r="S29" s="2"/>
      <c r="T29" s="2"/>
      <c r="U29" s="2"/>
      <c r="V29" s="2"/>
      <c r="W29" s="7"/>
      <c r="X29" s="2"/>
      <c r="Y29" s="2"/>
      <c r="Z29" s="2"/>
      <c r="AA29" s="2"/>
      <c r="AB29" s="7"/>
      <c r="AC29" s="2"/>
      <c r="AD29" s="73"/>
    </row>
    <row r="30" spans="1:30">
      <c r="A30" s="20">
        <v>1</v>
      </c>
      <c r="B30" s="2" t="s">
        <v>30</v>
      </c>
      <c r="C30" s="3">
        <v>1190</v>
      </c>
      <c r="D30" s="3">
        <v>1164</v>
      </c>
      <c r="E30" s="3">
        <v>1128</v>
      </c>
      <c r="F30" s="3">
        <v>36</v>
      </c>
      <c r="G30" s="3">
        <v>1164</v>
      </c>
      <c r="H30" s="3">
        <v>3499</v>
      </c>
      <c r="I30" s="3">
        <v>3499</v>
      </c>
      <c r="J30" s="3">
        <v>3242</v>
      </c>
      <c r="K30" s="4">
        <v>4996.21</v>
      </c>
      <c r="L30" s="3">
        <v>3242</v>
      </c>
      <c r="M30" s="3">
        <v>0</v>
      </c>
      <c r="N30" s="3">
        <v>0</v>
      </c>
      <c r="O30" s="3"/>
      <c r="P30" s="3">
        <v>1267</v>
      </c>
      <c r="Q30" s="4">
        <v>1832.22</v>
      </c>
      <c r="R30" s="3">
        <v>1267</v>
      </c>
      <c r="S30" s="3">
        <v>1131</v>
      </c>
      <c r="T30" s="3">
        <v>844</v>
      </c>
      <c r="U30" s="3"/>
      <c r="V30" s="3">
        <v>1108</v>
      </c>
      <c r="W30" s="4">
        <v>1694.07</v>
      </c>
      <c r="X30" s="3">
        <v>1108</v>
      </c>
      <c r="Y30" s="3">
        <v>120</v>
      </c>
      <c r="Z30" s="3">
        <v>11</v>
      </c>
      <c r="AA30" s="3">
        <v>997</v>
      </c>
      <c r="AB30" s="4">
        <v>1146.7</v>
      </c>
      <c r="AC30" s="3">
        <v>0</v>
      </c>
      <c r="AD30" s="71">
        <v>0</v>
      </c>
    </row>
    <row r="31" spans="1:30">
      <c r="A31" s="20">
        <v>2</v>
      </c>
      <c r="B31" s="2" t="s">
        <v>31</v>
      </c>
      <c r="C31" s="3">
        <v>1528</v>
      </c>
      <c r="D31" s="3">
        <v>1370</v>
      </c>
      <c r="E31" s="3">
        <v>1449</v>
      </c>
      <c r="F31" s="3">
        <v>4578</v>
      </c>
      <c r="G31" s="3">
        <v>1449</v>
      </c>
      <c r="H31" s="3">
        <v>44615</v>
      </c>
      <c r="I31" s="3">
        <v>44615</v>
      </c>
      <c r="J31" s="3">
        <v>28030</v>
      </c>
      <c r="K31" s="4">
        <v>58842.31</v>
      </c>
      <c r="L31" s="3">
        <v>28030</v>
      </c>
      <c r="M31" s="3">
        <v>16585</v>
      </c>
      <c r="N31" s="3">
        <v>0</v>
      </c>
      <c r="O31" s="3">
        <v>1449</v>
      </c>
      <c r="P31" s="3">
        <v>28030</v>
      </c>
      <c r="Q31" s="4">
        <v>58842.31</v>
      </c>
      <c r="R31" s="3">
        <v>28030</v>
      </c>
      <c r="S31" s="3">
        <v>0</v>
      </c>
      <c r="T31" s="3">
        <v>0</v>
      </c>
      <c r="U31" s="3">
        <v>1</v>
      </c>
      <c r="V31" s="3">
        <v>28030</v>
      </c>
      <c r="W31" s="4">
        <v>58842.31</v>
      </c>
      <c r="X31" s="3">
        <v>28030</v>
      </c>
      <c r="Y31" s="3">
        <v>0</v>
      </c>
      <c r="Z31" s="3">
        <v>0</v>
      </c>
      <c r="AA31" s="3">
        <v>28030</v>
      </c>
      <c r="AB31" s="4">
        <v>58842.31</v>
      </c>
      <c r="AC31" s="3">
        <v>2106</v>
      </c>
      <c r="AD31" s="71">
        <v>3693.36</v>
      </c>
    </row>
    <row r="32" spans="1:30">
      <c r="A32" s="20">
        <v>3</v>
      </c>
      <c r="B32" s="2" t="s">
        <v>32</v>
      </c>
      <c r="C32" s="3">
        <v>2831</v>
      </c>
      <c r="D32" s="3"/>
      <c r="E32" s="3">
        <v>2831</v>
      </c>
      <c r="F32" s="3">
        <v>556</v>
      </c>
      <c r="G32" s="3">
        <v>2831</v>
      </c>
      <c r="H32" s="3">
        <v>12957</v>
      </c>
      <c r="I32" s="3">
        <v>11872</v>
      </c>
      <c r="J32" s="3">
        <v>8533</v>
      </c>
      <c r="K32" s="4">
        <v>16085.71</v>
      </c>
      <c r="L32" s="3">
        <v>8533</v>
      </c>
      <c r="M32" s="3">
        <v>3185</v>
      </c>
      <c r="N32" s="3">
        <v>0</v>
      </c>
      <c r="O32" s="3"/>
      <c r="P32" s="3">
        <v>5436</v>
      </c>
      <c r="Q32" s="4">
        <v>14037.17</v>
      </c>
      <c r="R32" s="3">
        <v>5436</v>
      </c>
      <c r="S32" s="3">
        <v>2745</v>
      </c>
      <c r="T32" s="3">
        <v>250</v>
      </c>
      <c r="U32" s="3"/>
      <c r="V32" s="3">
        <v>5075</v>
      </c>
      <c r="W32" s="4">
        <v>13006.35</v>
      </c>
      <c r="X32" s="3">
        <v>5075</v>
      </c>
      <c r="Y32" s="3">
        <v>0</v>
      </c>
      <c r="Z32" s="3">
        <v>78</v>
      </c>
      <c r="AA32" s="3">
        <v>5047</v>
      </c>
      <c r="AB32" s="4">
        <v>12942.54</v>
      </c>
      <c r="AC32" s="3">
        <v>459</v>
      </c>
      <c r="AD32" s="71">
        <v>1163.2</v>
      </c>
    </row>
    <row r="33" spans="1:30">
      <c r="A33" s="20">
        <v>4</v>
      </c>
      <c r="B33" s="2" t="s">
        <v>33</v>
      </c>
      <c r="C33" s="3">
        <v>2068</v>
      </c>
      <c r="D33" s="3">
        <v>110</v>
      </c>
      <c r="E33" s="3">
        <v>2068</v>
      </c>
      <c r="F33" s="3">
        <v>999</v>
      </c>
      <c r="G33" s="3">
        <v>2068</v>
      </c>
      <c r="H33" s="3">
        <v>11378</v>
      </c>
      <c r="I33" s="3">
        <v>11378</v>
      </c>
      <c r="J33" s="3">
        <v>10582</v>
      </c>
      <c r="K33" s="4">
        <v>15292.87</v>
      </c>
      <c r="L33" s="3">
        <v>10582</v>
      </c>
      <c r="M33" s="3">
        <v>0</v>
      </c>
      <c r="N33" s="3">
        <v>0</v>
      </c>
      <c r="O33" s="3"/>
      <c r="P33" s="3">
        <v>9927</v>
      </c>
      <c r="Q33" s="4">
        <v>14903.12</v>
      </c>
      <c r="R33" s="3">
        <v>9927</v>
      </c>
      <c r="S33" s="3">
        <v>655</v>
      </c>
      <c r="T33" s="3">
        <v>0</v>
      </c>
      <c r="U33" s="3"/>
      <c r="V33" s="3">
        <v>9608</v>
      </c>
      <c r="W33" s="4">
        <v>14530.65</v>
      </c>
      <c r="X33" s="3">
        <v>9608</v>
      </c>
      <c r="Y33" s="3">
        <v>2</v>
      </c>
      <c r="Z33" s="3">
        <v>105</v>
      </c>
      <c r="AA33" s="3">
        <v>9176</v>
      </c>
      <c r="AB33" s="4">
        <v>14094.02</v>
      </c>
      <c r="AC33" s="3">
        <v>310</v>
      </c>
      <c r="AD33" s="71">
        <v>313.8</v>
      </c>
    </row>
    <row r="34" spans="1:30">
      <c r="A34" s="20">
        <v>5</v>
      </c>
      <c r="B34" s="2" t="s">
        <v>34</v>
      </c>
      <c r="C34" s="3">
        <v>2415</v>
      </c>
      <c r="D34" s="3">
        <v>2335</v>
      </c>
      <c r="E34" s="3">
        <v>2415</v>
      </c>
      <c r="F34" s="3">
        <v>2385</v>
      </c>
      <c r="G34" s="3">
        <v>2415</v>
      </c>
      <c r="H34" s="3">
        <v>56137</v>
      </c>
      <c r="I34" s="3">
        <v>56137</v>
      </c>
      <c r="J34" s="3">
        <v>54216</v>
      </c>
      <c r="K34" s="4">
        <v>86818</v>
      </c>
      <c r="L34" s="3">
        <v>54216</v>
      </c>
      <c r="M34" s="3">
        <v>1921</v>
      </c>
      <c r="N34" s="3">
        <v>0</v>
      </c>
      <c r="O34" s="3"/>
      <c r="P34" s="3">
        <v>53709</v>
      </c>
      <c r="Q34" s="4">
        <v>86260</v>
      </c>
      <c r="R34" s="3">
        <v>53709</v>
      </c>
      <c r="S34" s="3">
        <v>507</v>
      </c>
      <c r="T34" s="3">
        <v>0</v>
      </c>
      <c r="U34" s="3"/>
      <c r="V34" s="3">
        <v>53606</v>
      </c>
      <c r="W34" s="4">
        <v>85602</v>
      </c>
      <c r="X34" s="3">
        <v>53606</v>
      </c>
      <c r="Y34" s="3">
        <v>9</v>
      </c>
      <c r="Z34" s="3">
        <v>94</v>
      </c>
      <c r="AA34" s="3">
        <v>53606</v>
      </c>
      <c r="AB34" s="4">
        <v>85602</v>
      </c>
      <c r="AC34" s="3">
        <v>1210</v>
      </c>
      <c r="AD34" s="71">
        <v>2693</v>
      </c>
    </row>
    <row r="35" spans="1:30">
      <c r="A35" s="20">
        <v>6</v>
      </c>
      <c r="B35" s="2" t="s">
        <v>35</v>
      </c>
      <c r="C35" s="3">
        <v>1890</v>
      </c>
      <c r="D35" s="3">
        <v>1188</v>
      </c>
      <c r="E35" s="3">
        <v>1890</v>
      </c>
      <c r="F35" s="3">
        <v>4013</v>
      </c>
      <c r="G35" s="3">
        <v>1890</v>
      </c>
      <c r="H35" s="3">
        <v>33710</v>
      </c>
      <c r="I35" s="3">
        <v>30738</v>
      </c>
      <c r="J35" s="3">
        <v>24873</v>
      </c>
      <c r="K35" s="4">
        <v>43305.51</v>
      </c>
      <c r="L35" s="3">
        <v>24873</v>
      </c>
      <c r="M35" s="3">
        <v>0</v>
      </c>
      <c r="N35" s="3">
        <v>5865</v>
      </c>
      <c r="O35" s="3"/>
      <c r="P35" s="3">
        <v>24691</v>
      </c>
      <c r="Q35" s="4">
        <v>38325</v>
      </c>
      <c r="R35" s="3">
        <v>24691</v>
      </c>
      <c r="S35" s="3">
        <v>0</v>
      </c>
      <c r="T35" s="3">
        <v>182</v>
      </c>
      <c r="U35" s="3"/>
      <c r="V35" s="3">
        <v>24621</v>
      </c>
      <c r="W35" s="4">
        <v>38238.550000000003</v>
      </c>
      <c r="X35" s="3">
        <v>24621</v>
      </c>
      <c r="Y35" s="3">
        <v>0</v>
      </c>
      <c r="Z35" s="3">
        <v>70</v>
      </c>
      <c r="AA35" s="3">
        <v>23009</v>
      </c>
      <c r="AB35" s="4">
        <v>34881</v>
      </c>
      <c r="AC35" s="3">
        <v>0</v>
      </c>
      <c r="AD35" s="71">
        <v>0</v>
      </c>
    </row>
    <row r="36" spans="1:30">
      <c r="A36" s="20">
        <v>7</v>
      </c>
      <c r="B36" s="2" t="s">
        <v>36</v>
      </c>
      <c r="C36" s="3">
        <v>933</v>
      </c>
      <c r="D36" s="3">
        <v>280</v>
      </c>
      <c r="E36" s="3">
        <v>933</v>
      </c>
      <c r="F36" s="3">
        <v>1372</v>
      </c>
      <c r="G36" s="3">
        <v>933</v>
      </c>
      <c r="H36" s="3">
        <v>32893</v>
      </c>
      <c r="I36" s="3">
        <v>32893</v>
      </c>
      <c r="J36" s="3">
        <v>31922</v>
      </c>
      <c r="K36" s="4">
        <v>81293.570000000007</v>
      </c>
      <c r="L36" s="3">
        <v>31922</v>
      </c>
      <c r="M36" s="3">
        <v>971</v>
      </c>
      <c r="N36" s="3">
        <v>0</v>
      </c>
      <c r="O36" s="3">
        <v>282</v>
      </c>
      <c r="P36" s="3">
        <v>26965</v>
      </c>
      <c r="Q36" s="4">
        <v>73086.64</v>
      </c>
      <c r="R36" s="3">
        <v>26965</v>
      </c>
      <c r="S36" s="3">
        <v>1584</v>
      </c>
      <c r="T36" s="3">
        <v>662</v>
      </c>
      <c r="U36" s="3"/>
      <c r="V36" s="3">
        <v>26037</v>
      </c>
      <c r="W36" s="4">
        <v>70082.23</v>
      </c>
      <c r="X36" s="3">
        <v>26037</v>
      </c>
      <c r="Y36" s="3">
        <v>0</v>
      </c>
      <c r="Z36" s="3">
        <v>0</v>
      </c>
      <c r="AA36" s="3">
        <v>25183</v>
      </c>
      <c r="AB36" s="4">
        <v>64302.64</v>
      </c>
      <c r="AC36" s="3">
        <v>2329</v>
      </c>
      <c r="AD36" s="71">
        <v>5568.47</v>
      </c>
    </row>
    <row r="37" spans="1:30">
      <c r="A37" s="20">
        <v>8</v>
      </c>
      <c r="B37" s="2" t="s">
        <v>37</v>
      </c>
      <c r="C37" s="3">
        <v>658</v>
      </c>
      <c r="D37" s="3">
        <v>89</v>
      </c>
      <c r="E37" s="3">
        <v>585</v>
      </c>
      <c r="F37" s="3">
        <v>75</v>
      </c>
      <c r="G37" s="3">
        <v>658</v>
      </c>
      <c r="H37" s="3">
        <v>9162</v>
      </c>
      <c r="I37" s="3">
        <v>9162</v>
      </c>
      <c r="J37" s="3">
        <v>9137</v>
      </c>
      <c r="K37" s="4">
        <v>21320</v>
      </c>
      <c r="L37" s="3">
        <v>9137</v>
      </c>
      <c r="M37" s="3">
        <v>0</v>
      </c>
      <c r="N37" s="3">
        <v>0</v>
      </c>
      <c r="O37" s="3">
        <v>158</v>
      </c>
      <c r="P37" s="3">
        <v>5054</v>
      </c>
      <c r="Q37" s="4">
        <v>13210.67</v>
      </c>
      <c r="R37" s="3">
        <v>5054</v>
      </c>
      <c r="S37" s="3">
        <v>0</v>
      </c>
      <c r="T37" s="3">
        <v>4083</v>
      </c>
      <c r="U37" s="3"/>
      <c r="V37" s="3">
        <v>5054</v>
      </c>
      <c r="W37" s="4">
        <v>13210.67</v>
      </c>
      <c r="X37" s="3">
        <v>5054</v>
      </c>
      <c r="Y37" s="3">
        <v>0</v>
      </c>
      <c r="Z37" s="3">
        <v>0</v>
      </c>
      <c r="AA37" s="3">
        <v>4385</v>
      </c>
      <c r="AB37" s="4">
        <v>11395</v>
      </c>
      <c r="AC37" s="3">
        <v>204</v>
      </c>
      <c r="AD37" s="71">
        <v>602.48</v>
      </c>
    </row>
    <row r="38" spans="1:30">
      <c r="A38" s="20">
        <v>9</v>
      </c>
      <c r="B38" s="2" t="s">
        <v>38</v>
      </c>
      <c r="C38" s="3">
        <v>867</v>
      </c>
      <c r="D38" s="3">
        <v>454</v>
      </c>
      <c r="E38" s="3">
        <v>867</v>
      </c>
      <c r="F38" s="3">
        <v>1095</v>
      </c>
      <c r="G38" s="3">
        <v>867</v>
      </c>
      <c r="H38" s="3">
        <v>36084</v>
      </c>
      <c r="I38" s="3">
        <v>35040</v>
      </c>
      <c r="J38" s="3">
        <v>35040</v>
      </c>
      <c r="K38" s="4">
        <v>66729.52</v>
      </c>
      <c r="L38" s="3">
        <v>35040</v>
      </c>
      <c r="M38" s="3">
        <v>0</v>
      </c>
      <c r="N38" s="3">
        <v>0</v>
      </c>
      <c r="O38" s="3"/>
      <c r="P38" s="3">
        <v>32423</v>
      </c>
      <c r="Q38" s="4">
        <v>65629.66</v>
      </c>
      <c r="R38" s="3">
        <v>32423</v>
      </c>
      <c r="S38" s="3">
        <v>174</v>
      </c>
      <c r="T38" s="3">
        <v>0</v>
      </c>
      <c r="U38" s="3"/>
      <c r="V38" s="3">
        <v>32423</v>
      </c>
      <c r="W38" s="4">
        <v>65629.66</v>
      </c>
      <c r="X38" s="3">
        <v>32423</v>
      </c>
      <c r="Y38" s="3">
        <v>0</v>
      </c>
      <c r="Z38" s="3">
        <v>0</v>
      </c>
      <c r="AA38" s="3">
        <v>30411</v>
      </c>
      <c r="AB38" s="4">
        <v>58831.94</v>
      </c>
      <c r="AC38" s="3">
        <v>0</v>
      </c>
      <c r="AD38" s="71">
        <v>0</v>
      </c>
    </row>
    <row r="39" spans="1:30">
      <c r="A39" s="20">
        <v>10</v>
      </c>
      <c r="B39" s="2" t="s">
        <v>39</v>
      </c>
      <c r="C39" s="3">
        <v>2469</v>
      </c>
      <c r="D39" s="3">
        <v>1602</v>
      </c>
      <c r="E39" s="3">
        <v>2469</v>
      </c>
      <c r="F39" s="3">
        <v>1820</v>
      </c>
      <c r="G39" s="3">
        <v>2469</v>
      </c>
      <c r="H39" s="3">
        <v>30053</v>
      </c>
      <c r="I39" s="3">
        <v>28147</v>
      </c>
      <c r="J39" s="3">
        <v>28147</v>
      </c>
      <c r="K39" s="4">
        <v>43823</v>
      </c>
      <c r="L39" s="3">
        <v>28147</v>
      </c>
      <c r="M39" s="3">
        <v>0</v>
      </c>
      <c r="N39" s="3">
        <v>0</v>
      </c>
      <c r="O39" s="3">
        <v>1758</v>
      </c>
      <c r="P39" s="3">
        <v>16714</v>
      </c>
      <c r="Q39" s="4">
        <v>27243</v>
      </c>
      <c r="R39" s="3">
        <v>16714</v>
      </c>
      <c r="S39" s="3">
        <v>5770</v>
      </c>
      <c r="T39" s="3">
        <v>3109</v>
      </c>
      <c r="U39" s="3"/>
      <c r="V39" s="3">
        <v>15212</v>
      </c>
      <c r="W39" s="4">
        <v>24795</v>
      </c>
      <c r="X39" s="3">
        <v>15212</v>
      </c>
      <c r="Y39" s="3">
        <v>0</v>
      </c>
      <c r="Z39" s="3">
        <v>1206</v>
      </c>
      <c r="AA39" s="3">
        <v>15212</v>
      </c>
      <c r="AB39" s="4">
        <v>24795</v>
      </c>
      <c r="AC39" s="3">
        <v>2682</v>
      </c>
      <c r="AD39" s="71">
        <v>4371</v>
      </c>
    </row>
    <row r="40" spans="1:30" s="1" customFormat="1" ht="11.25" customHeight="1">
      <c r="A40" s="104" t="s">
        <v>60</v>
      </c>
      <c r="B40" s="105"/>
      <c r="C40" s="17">
        <f>SUM(C30:C39)</f>
        <v>16849</v>
      </c>
      <c r="D40" s="17">
        <f>SUM(D30:D39)</f>
        <v>8592</v>
      </c>
      <c r="E40" s="17">
        <f t="shared" ref="E40:AD40" si="2">SUM(E30:E39)</f>
        <v>16635</v>
      </c>
      <c r="F40" s="17">
        <f t="shared" si="2"/>
        <v>16929</v>
      </c>
      <c r="G40" s="17">
        <f t="shared" si="2"/>
        <v>16744</v>
      </c>
      <c r="H40" s="17">
        <f t="shared" si="2"/>
        <v>270488</v>
      </c>
      <c r="I40" s="17">
        <f t="shared" si="2"/>
        <v>263481</v>
      </c>
      <c r="J40" s="17">
        <f t="shared" si="2"/>
        <v>233722</v>
      </c>
      <c r="K40" s="18">
        <f t="shared" si="2"/>
        <v>438506.7</v>
      </c>
      <c r="L40" s="19">
        <f t="shared" si="2"/>
        <v>233722</v>
      </c>
      <c r="M40" s="19">
        <f t="shared" si="2"/>
        <v>22662</v>
      </c>
      <c r="N40" s="19">
        <f t="shared" si="2"/>
        <v>5865</v>
      </c>
      <c r="O40" s="19">
        <f t="shared" si="2"/>
        <v>3647</v>
      </c>
      <c r="P40" s="19">
        <f t="shared" si="2"/>
        <v>204216</v>
      </c>
      <c r="Q40" s="18">
        <f>SUM(Q30:Q39)</f>
        <v>393369.79000000004</v>
      </c>
      <c r="R40" s="19">
        <f t="shared" si="2"/>
        <v>204216</v>
      </c>
      <c r="S40" s="19">
        <f t="shared" si="2"/>
        <v>12566</v>
      </c>
      <c r="T40" s="19">
        <f t="shared" si="2"/>
        <v>9130</v>
      </c>
      <c r="U40" s="19">
        <f t="shared" si="2"/>
        <v>1</v>
      </c>
      <c r="V40" s="19">
        <f t="shared" si="2"/>
        <v>200774</v>
      </c>
      <c r="W40" s="18">
        <f t="shared" si="2"/>
        <v>385631.49</v>
      </c>
      <c r="X40" s="19">
        <f t="shared" si="2"/>
        <v>200774</v>
      </c>
      <c r="Y40" s="19">
        <f t="shared" si="2"/>
        <v>131</v>
      </c>
      <c r="Z40" s="19">
        <f t="shared" si="2"/>
        <v>1564</v>
      </c>
      <c r="AA40" s="19">
        <f t="shared" si="2"/>
        <v>195056</v>
      </c>
      <c r="AB40" s="18">
        <f t="shared" si="2"/>
        <v>366833.15</v>
      </c>
      <c r="AC40" s="19">
        <f t="shared" si="2"/>
        <v>9300</v>
      </c>
      <c r="AD40" s="72">
        <f t="shared" si="2"/>
        <v>18405.310000000001</v>
      </c>
    </row>
    <row r="41" spans="1:30" s="1" customFormat="1" ht="12" customHeight="1" thickBot="1">
      <c r="A41" s="106" t="s">
        <v>40</v>
      </c>
      <c r="B41" s="107"/>
      <c r="C41" s="22">
        <f>C16+C28+C40</f>
        <v>47859</v>
      </c>
      <c r="D41" s="22">
        <f>D16+D28+D40</f>
        <v>14091</v>
      </c>
      <c r="E41" s="22">
        <f t="shared" ref="E41:AD41" si="3">E16+E28+E40</f>
        <v>47266</v>
      </c>
      <c r="F41" s="22">
        <f t="shared" si="3"/>
        <v>48571</v>
      </c>
      <c r="G41" s="22">
        <f t="shared" si="3"/>
        <v>47388</v>
      </c>
      <c r="H41" s="22">
        <f t="shared" si="3"/>
        <v>525748</v>
      </c>
      <c r="I41" s="22">
        <f t="shared" si="3"/>
        <v>491723</v>
      </c>
      <c r="J41" s="22">
        <f t="shared" si="3"/>
        <v>405901</v>
      </c>
      <c r="K41" s="22">
        <f t="shared" si="3"/>
        <v>659218.53</v>
      </c>
      <c r="L41" s="22">
        <f t="shared" si="3"/>
        <v>403777</v>
      </c>
      <c r="M41" s="22">
        <f t="shared" si="3"/>
        <v>72191</v>
      </c>
      <c r="N41" s="22">
        <f t="shared" si="3"/>
        <v>7726</v>
      </c>
      <c r="O41" s="22">
        <f t="shared" si="3"/>
        <v>9410</v>
      </c>
      <c r="P41" s="22">
        <f t="shared" si="3"/>
        <v>313585</v>
      </c>
      <c r="Q41" s="23">
        <f t="shared" si="3"/>
        <v>514371.19000000006</v>
      </c>
      <c r="R41" s="22">
        <f t="shared" si="3"/>
        <v>313585</v>
      </c>
      <c r="S41" s="22">
        <f t="shared" si="3"/>
        <v>57234</v>
      </c>
      <c r="T41" s="22">
        <f t="shared" si="3"/>
        <v>21215</v>
      </c>
      <c r="U41" s="22">
        <f t="shared" si="3"/>
        <v>2</v>
      </c>
      <c r="V41" s="22">
        <f t="shared" si="3"/>
        <v>307104</v>
      </c>
      <c r="W41" s="23">
        <f t="shared" si="3"/>
        <v>501727.45999999996</v>
      </c>
      <c r="X41" s="22">
        <f t="shared" si="3"/>
        <v>307104</v>
      </c>
      <c r="Y41" s="22">
        <f t="shared" si="3"/>
        <v>797</v>
      </c>
      <c r="Z41" s="22">
        <f t="shared" si="3"/>
        <v>3299</v>
      </c>
      <c r="AA41" s="22">
        <f t="shared" si="3"/>
        <v>295246</v>
      </c>
      <c r="AB41" s="23">
        <f t="shared" si="3"/>
        <v>475136.27</v>
      </c>
      <c r="AC41" s="22">
        <f t="shared" si="3"/>
        <v>17145</v>
      </c>
      <c r="AD41" s="74">
        <f t="shared" si="3"/>
        <v>26396.57</v>
      </c>
    </row>
    <row r="42" spans="1:30">
      <c r="H42" s="53"/>
      <c r="M42" s="52"/>
      <c r="S42" s="52"/>
      <c r="Y42" s="52"/>
    </row>
    <row r="43" spans="1:30" ht="12.75">
      <c r="A43" s="100" t="s">
        <v>99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</row>
    <row r="45" spans="1:30">
      <c r="V45" s="54"/>
    </row>
    <row r="46" spans="1:30">
      <c r="V46" s="54"/>
    </row>
  </sheetData>
  <mergeCells count="38">
    <mergeCell ref="A43:AD43"/>
    <mergeCell ref="H2:H4"/>
    <mergeCell ref="A2:A4"/>
    <mergeCell ref="B2:B4"/>
    <mergeCell ref="C2:C4"/>
    <mergeCell ref="G2:G4"/>
    <mergeCell ref="A40:B40"/>
    <mergeCell ref="A41:B41"/>
    <mergeCell ref="A17:J17"/>
    <mergeCell ref="AA2:AA4"/>
    <mergeCell ref="AB2:AB4"/>
    <mergeCell ref="A16:B16"/>
    <mergeCell ref="A28:B28"/>
    <mergeCell ref="P2:T2"/>
    <mergeCell ref="P3:P4"/>
    <mergeCell ref="Q3:R3"/>
    <mergeCell ref="A29:J29"/>
    <mergeCell ref="M3:M4"/>
    <mergeCell ref="N3:N4"/>
    <mergeCell ref="I2:I4"/>
    <mergeCell ref="J3:J4"/>
    <mergeCell ref="F2:F4"/>
    <mergeCell ref="D2:D4"/>
    <mergeCell ref="J2:O2"/>
    <mergeCell ref="E2:E4"/>
    <mergeCell ref="K3:L3"/>
    <mergeCell ref="O3:O4"/>
    <mergeCell ref="A1:AD1"/>
    <mergeCell ref="AC2:AC4"/>
    <mergeCell ref="V3:V4"/>
    <mergeCell ref="AD2:AD4"/>
    <mergeCell ref="S3:S4"/>
    <mergeCell ref="W3:X3"/>
    <mergeCell ref="V2:Z2"/>
    <mergeCell ref="Y3:Y4"/>
    <mergeCell ref="Z3:Z4"/>
    <mergeCell ref="T3:T4"/>
    <mergeCell ref="U3:U4"/>
  </mergeCells>
  <phoneticPr fontId="5" type="noConversion"/>
  <pageMargins left="0.23622047244094491" right="0.23622047244094491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workbookViewId="0">
      <selection sqref="A1:AF1"/>
    </sheetView>
  </sheetViews>
  <sheetFormatPr defaultRowHeight="11.25"/>
  <cols>
    <col min="1" max="1" width="4" style="5" customWidth="1"/>
    <col min="2" max="2" width="10.85546875" style="5" customWidth="1"/>
    <col min="3" max="4" width="6.140625" style="5" customWidth="1"/>
    <col min="5" max="5" width="5.28515625" style="5" customWidth="1"/>
    <col min="6" max="6" width="6.42578125" style="5" customWidth="1"/>
    <col min="7" max="7" width="6.28515625" style="5" customWidth="1"/>
    <col min="8" max="8" width="5.7109375" style="5" customWidth="1"/>
    <col min="9" max="10" width="6.7109375" style="5" customWidth="1"/>
    <col min="11" max="11" width="7.5703125" style="5" customWidth="1"/>
    <col min="12" max="12" width="7" style="5" customWidth="1"/>
    <col min="13" max="13" width="6" style="5" customWidth="1"/>
    <col min="14" max="15" width="5.85546875" style="5" customWidth="1"/>
    <col min="16" max="16" width="7.85546875" style="5" customWidth="1"/>
    <col min="17" max="17" width="7.7109375" style="5" customWidth="1"/>
    <col min="18" max="18" width="6.5703125" style="5" customWidth="1"/>
    <col min="19" max="20" width="6.140625" style="5" customWidth="1"/>
    <col min="21" max="21" width="6.85546875" style="5" customWidth="1"/>
    <col min="22" max="22" width="7.42578125" style="5" customWidth="1"/>
    <col min="23" max="23" width="7.140625" style="5" customWidth="1"/>
    <col min="24" max="25" width="6.85546875" style="5" customWidth="1"/>
    <col min="26" max="26" width="8.7109375" style="5" customWidth="1"/>
    <col min="27" max="28" width="9.85546875" style="5" customWidth="1"/>
    <col min="29" max="30" width="7.5703125" style="5" customWidth="1"/>
    <col min="31" max="31" width="9.7109375" style="5" customWidth="1"/>
    <col min="32" max="32" width="8" style="5" customWidth="1"/>
    <col min="33" max="34" width="9.140625" style="5"/>
    <col min="35" max="35" width="10" style="5" bestFit="1" customWidth="1"/>
    <col min="36" max="16384" width="9.140625" style="5"/>
  </cols>
  <sheetData>
    <row r="1" spans="1:32" s="1" customFormat="1" ht="16.5" customHeight="1" thickBot="1">
      <c r="A1" s="111" t="s">
        <v>150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3"/>
    </row>
    <row r="2" spans="1:32" s="14" customFormat="1" ht="21" customHeight="1">
      <c r="A2" s="128" t="s">
        <v>0</v>
      </c>
      <c r="B2" s="114" t="s">
        <v>1</v>
      </c>
      <c r="C2" s="114" t="s">
        <v>2</v>
      </c>
      <c r="D2" s="114" t="s">
        <v>102</v>
      </c>
      <c r="E2" s="114" t="s">
        <v>3</v>
      </c>
      <c r="F2" s="114" t="s">
        <v>4</v>
      </c>
      <c r="G2" s="114" t="s">
        <v>5</v>
      </c>
      <c r="H2" s="114" t="s">
        <v>6</v>
      </c>
      <c r="I2" s="114" t="s">
        <v>41</v>
      </c>
      <c r="J2" s="117" t="s">
        <v>42</v>
      </c>
      <c r="K2" s="118"/>
      <c r="L2" s="118"/>
      <c r="M2" s="118"/>
      <c r="N2" s="118"/>
      <c r="O2" s="119"/>
      <c r="P2" s="117" t="s">
        <v>46</v>
      </c>
      <c r="Q2" s="118"/>
      <c r="R2" s="118"/>
      <c r="S2" s="118"/>
      <c r="T2" s="119"/>
      <c r="U2" s="57"/>
      <c r="V2" s="117" t="s">
        <v>50</v>
      </c>
      <c r="W2" s="118"/>
      <c r="X2" s="118"/>
      <c r="Y2" s="118"/>
      <c r="Z2" s="119"/>
      <c r="AA2" s="114" t="s">
        <v>53</v>
      </c>
      <c r="AB2" s="114" t="s">
        <v>109</v>
      </c>
      <c r="AC2" s="114" t="s">
        <v>7</v>
      </c>
      <c r="AD2" s="114" t="s">
        <v>110</v>
      </c>
      <c r="AE2" s="114" t="s">
        <v>54</v>
      </c>
      <c r="AF2" s="120" t="s">
        <v>55</v>
      </c>
    </row>
    <row r="3" spans="1:32" s="14" customFormat="1" ht="48.75" customHeight="1">
      <c r="A3" s="129"/>
      <c r="B3" s="115"/>
      <c r="C3" s="115"/>
      <c r="D3" s="115"/>
      <c r="E3" s="115"/>
      <c r="F3" s="115"/>
      <c r="G3" s="115"/>
      <c r="H3" s="115"/>
      <c r="I3" s="115"/>
      <c r="J3" s="115" t="s">
        <v>43</v>
      </c>
      <c r="K3" s="115" t="s">
        <v>45</v>
      </c>
      <c r="L3" s="115"/>
      <c r="M3" s="116" t="s">
        <v>56</v>
      </c>
      <c r="N3" s="116" t="s">
        <v>57</v>
      </c>
      <c r="O3" s="116" t="s">
        <v>106</v>
      </c>
      <c r="P3" s="115" t="s">
        <v>47</v>
      </c>
      <c r="Q3" s="115" t="s">
        <v>45</v>
      </c>
      <c r="R3" s="115"/>
      <c r="S3" s="115" t="s">
        <v>48</v>
      </c>
      <c r="T3" s="115" t="s">
        <v>49</v>
      </c>
      <c r="U3" s="115" t="s">
        <v>104</v>
      </c>
      <c r="V3" s="115" t="s">
        <v>51</v>
      </c>
      <c r="W3" s="115" t="s">
        <v>45</v>
      </c>
      <c r="X3" s="115"/>
      <c r="Y3" s="115" t="s">
        <v>107</v>
      </c>
      <c r="Z3" s="115" t="s">
        <v>52</v>
      </c>
      <c r="AA3" s="115"/>
      <c r="AB3" s="115"/>
      <c r="AC3" s="115"/>
      <c r="AD3" s="115"/>
      <c r="AE3" s="115"/>
      <c r="AF3" s="121"/>
    </row>
    <row r="4" spans="1:32" s="14" customFormat="1" ht="84.75" customHeight="1">
      <c r="A4" s="129"/>
      <c r="B4" s="115"/>
      <c r="C4" s="115"/>
      <c r="D4" s="115"/>
      <c r="E4" s="115"/>
      <c r="F4" s="115"/>
      <c r="G4" s="115"/>
      <c r="H4" s="115"/>
      <c r="I4" s="115"/>
      <c r="J4" s="115"/>
      <c r="K4" s="15" t="s">
        <v>44</v>
      </c>
      <c r="L4" s="15" t="s">
        <v>8</v>
      </c>
      <c r="M4" s="114"/>
      <c r="N4" s="114"/>
      <c r="O4" s="114"/>
      <c r="P4" s="115"/>
      <c r="Q4" s="15" t="s">
        <v>44</v>
      </c>
      <c r="R4" s="15" t="s">
        <v>8</v>
      </c>
      <c r="S4" s="115"/>
      <c r="T4" s="115"/>
      <c r="U4" s="115"/>
      <c r="V4" s="115"/>
      <c r="W4" s="15" t="s">
        <v>44</v>
      </c>
      <c r="X4" s="15" t="s">
        <v>8</v>
      </c>
      <c r="Y4" s="115"/>
      <c r="Z4" s="115"/>
      <c r="AA4" s="115"/>
      <c r="AB4" s="115"/>
      <c r="AC4" s="115"/>
      <c r="AD4" s="115"/>
      <c r="AE4" s="115"/>
      <c r="AF4" s="121"/>
    </row>
    <row r="5" spans="1:32" s="38" customFormat="1">
      <c r="A5" s="36">
        <v>1</v>
      </c>
      <c r="B5" s="16">
        <v>2</v>
      </c>
      <c r="C5" s="16">
        <v>3</v>
      </c>
      <c r="D5" s="16" t="s">
        <v>100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  <c r="N5" s="16">
        <v>13</v>
      </c>
      <c r="O5" s="58" t="s">
        <v>105</v>
      </c>
      <c r="P5" s="16">
        <v>14</v>
      </c>
      <c r="Q5" s="16">
        <v>15</v>
      </c>
      <c r="R5" s="16">
        <v>16</v>
      </c>
      <c r="S5" s="16">
        <v>17</v>
      </c>
      <c r="T5" s="16">
        <v>18</v>
      </c>
      <c r="U5" s="58" t="s">
        <v>103</v>
      </c>
      <c r="V5" s="16">
        <v>19</v>
      </c>
      <c r="W5" s="16">
        <v>20</v>
      </c>
      <c r="X5" s="16">
        <v>21</v>
      </c>
      <c r="Y5" s="16">
        <v>22</v>
      </c>
      <c r="Z5" s="16">
        <v>23</v>
      </c>
      <c r="AA5" s="16">
        <v>24</v>
      </c>
      <c r="AB5" s="58" t="s">
        <v>108</v>
      </c>
      <c r="AC5" s="16">
        <v>25</v>
      </c>
      <c r="AD5" s="58" t="s">
        <v>111</v>
      </c>
      <c r="AE5" s="16">
        <v>26</v>
      </c>
      <c r="AF5" s="37">
        <v>27</v>
      </c>
    </row>
    <row r="6" spans="1:32">
      <c r="A6" s="24">
        <v>1</v>
      </c>
      <c r="B6" s="2" t="s">
        <v>9</v>
      </c>
      <c r="C6" s="3">
        <v>2691</v>
      </c>
      <c r="D6" s="3"/>
      <c r="E6" s="3">
        <v>2691</v>
      </c>
      <c r="F6" s="3">
        <v>395</v>
      </c>
      <c r="G6" s="3">
        <v>2691</v>
      </c>
      <c r="H6" s="3">
        <v>434</v>
      </c>
      <c r="I6" s="3">
        <v>424</v>
      </c>
      <c r="J6" s="3">
        <v>40</v>
      </c>
      <c r="K6" s="4">
        <v>126</v>
      </c>
      <c r="L6" s="3">
        <v>400</v>
      </c>
      <c r="M6" s="3">
        <v>384</v>
      </c>
      <c r="N6" s="3"/>
      <c r="O6" s="3"/>
      <c r="P6" s="3">
        <v>24</v>
      </c>
      <c r="Q6" s="4">
        <v>76</v>
      </c>
      <c r="R6" s="3">
        <v>240</v>
      </c>
      <c r="S6" s="3"/>
      <c r="T6" s="3">
        <v>16</v>
      </c>
      <c r="U6" s="3"/>
      <c r="V6" s="3">
        <v>2</v>
      </c>
      <c r="W6" s="4">
        <v>52</v>
      </c>
      <c r="X6" s="3"/>
      <c r="Y6" s="3"/>
      <c r="Z6" s="3"/>
      <c r="AA6" s="3">
        <v>2</v>
      </c>
      <c r="AB6" s="3"/>
      <c r="AC6" s="4">
        <v>52</v>
      </c>
      <c r="AD6" s="4"/>
      <c r="AE6" s="3"/>
      <c r="AF6" s="21"/>
    </row>
    <row r="7" spans="1:32">
      <c r="A7" s="24">
        <v>2</v>
      </c>
      <c r="B7" s="2" t="s">
        <v>10</v>
      </c>
      <c r="C7" s="3">
        <v>1248</v>
      </c>
      <c r="D7" s="3">
        <v>1210</v>
      </c>
      <c r="E7" s="3">
        <v>1248</v>
      </c>
      <c r="F7" s="3">
        <v>10</v>
      </c>
      <c r="G7" s="3">
        <v>1248</v>
      </c>
      <c r="H7" s="3">
        <v>0</v>
      </c>
      <c r="I7" s="3">
        <v>0</v>
      </c>
      <c r="J7" s="3"/>
      <c r="K7" s="4"/>
      <c r="L7" s="3"/>
      <c r="M7" s="3"/>
      <c r="N7" s="3"/>
      <c r="O7" s="3">
        <v>1210</v>
      </c>
      <c r="P7" s="3"/>
      <c r="Q7" s="4"/>
      <c r="R7" s="3"/>
      <c r="S7" s="3"/>
      <c r="T7" s="3"/>
      <c r="U7" s="3"/>
      <c r="V7" s="3"/>
      <c r="W7" s="4"/>
      <c r="X7" s="3"/>
      <c r="Y7" s="3"/>
      <c r="Z7" s="3"/>
      <c r="AA7" s="3"/>
      <c r="AB7" s="3"/>
      <c r="AC7" s="4"/>
      <c r="AD7" s="4"/>
      <c r="AE7" s="3"/>
      <c r="AF7" s="21"/>
    </row>
    <row r="8" spans="1:32">
      <c r="A8" s="24">
        <v>3</v>
      </c>
      <c r="B8" s="2" t="s">
        <v>11</v>
      </c>
      <c r="C8" s="3">
        <v>1857</v>
      </c>
      <c r="D8" s="3">
        <v>69</v>
      </c>
      <c r="E8" s="3">
        <v>1857</v>
      </c>
      <c r="F8" s="3">
        <v>411</v>
      </c>
      <c r="G8" s="3">
        <v>1696</v>
      </c>
      <c r="H8" s="3">
        <v>19</v>
      </c>
      <c r="I8" s="3">
        <v>19</v>
      </c>
      <c r="J8" s="3">
        <v>15</v>
      </c>
      <c r="K8" s="4">
        <v>6579.59</v>
      </c>
      <c r="L8" s="3">
        <v>469</v>
      </c>
      <c r="M8" s="3">
        <v>2</v>
      </c>
      <c r="N8" s="3">
        <v>2</v>
      </c>
      <c r="O8" s="3">
        <v>15</v>
      </c>
      <c r="P8" s="3">
        <v>3</v>
      </c>
      <c r="Q8" s="4">
        <v>7.29</v>
      </c>
      <c r="R8" s="3">
        <v>115</v>
      </c>
      <c r="S8" s="3">
        <v>1</v>
      </c>
      <c r="T8" s="3"/>
      <c r="U8" s="3">
        <v>3</v>
      </c>
      <c r="V8" s="3">
        <v>3</v>
      </c>
      <c r="W8" s="4">
        <v>7.29</v>
      </c>
      <c r="X8" s="3">
        <v>115</v>
      </c>
      <c r="Y8" s="3">
        <v>0</v>
      </c>
      <c r="Z8" s="3">
        <v>0</v>
      </c>
      <c r="AA8" s="3">
        <v>3</v>
      </c>
      <c r="AB8" s="3">
        <v>1</v>
      </c>
      <c r="AC8" s="4">
        <v>7.29</v>
      </c>
      <c r="AD8" s="4">
        <v>2.4500000000000002</v>
      </c>
      <c r="AE8" s="3">
        <v>0</v>
      </c>
      <c r="AF8" s="21">
        <v>0</v>
      </c>
    </row>
    <row r="9" spans="1:32">
      <c r="A9" s="24">
        <v>4</v>
      </c>
      <c r="B9" s="2" t="s">
        <v>12</v>
      </c>
      <c r="C9" s="3">
        <v>1230</v>
      </c>
      <c r="D9" s="3"/>
      <c r="E9" s="3">
        <v>1230</v>
      </c>
      <c r="F9" s="3">
        <v>3</v>
      </c>
      <c r="G9" s="3">
        <v>1230</v>
      </c>
      <c r="H9" s="3">
        <v>0</v>
      </c>
      <c r="I9" s="3">
        <v>0</v>
      </c>
      <c r="J9" s="3"/>
      <c r="K9" s="4"/>
      <c r="L9" s="3"/>
      <c r="M9" s="3"/>
      <c r="N9" s="3"/>
      <c r="O9" s="3"/>
      <c r="P9" s="3"/>
      <c r="Q9" s="4"/>
      <c r="R9" s="3"/>
      <c r="S9" s="3"/>
      <c r="T9" s="3"/>
      <c r="U9" s="3"/>
      <c r="V9" s="3"/>
      <c r="W9" s="4"/>
      <c r="X9" s="3"/>
      <c r="Y9" s="3"/>
      <c r="Z9" s="3"/>
      <c r="AA9" s="3"/>
      <c r="AB9" s="3"/>
      <c r="AC9" s="4"/>
      <c r="AD9" s="4"/>
      <c r="AE9" s="3"/>
      <c r="AF9" s="21"/>
    </row>
    <row r="10" spans="1:32">
      <c r="A10" s="24">
        <v>5</v>
      </c>
      <c r="B10" s="2" t="s">
        <v>13</v>
      </c>
      <c r="C10" s="3">
        <v>1575</v>
      </c>
      <c r="D10" s="3"/>
      <c r="E10" s="3">
        <v>1407</v>
      </c>
      <c r="F10" s="3">
        <v>167</v>
      </c>
      <c r="G10" s="3">
        <v>1571</v>
      </c>
      <c r="H10" s="3">
        <v>0</v>
      </c>
      <c r="I10" s="3">
        <v>0</v>
      </c>
      <c r="J10" s="3"/>
      <c r="K10" s="4"/>
      <c r="L10" s="3"/>
      <c r="M10" s="3"/>
      <c r="N10" s="3"/>
      <c r="O10" s="3"/>
      <c r="P10" s="3"/>
      <c r="Q10" s="4"/>
      <c r="R10" s="3"/>
      <c r="S10" s="3"/>
      <c r="T10" s="3"/>
      <c r="U10" s="3"/>
      <c r="V10" s="3"/>
      <c r="W10" s="4"/>
      <c r="X10" s="3"/>
      <c r="Y10" s="3"/>
      <c r="Z10" s="3"/>
      <c r="AA10" s="3"/>
      <c r="AB10" s="3"/>
      <c r="AC10" s="4"/>
      <c r="AD10" s="4"/>
      <c r="AE10" s="3"/>
      <c r="AF10" s="21"/>
    </row>
    <row r="11" spans="1:32">
      <c r="A11" s="24">
        <v>6</v>
      </c>
      <c r="B11" s="2" t="s">
        <v>14</v>
      </c>
      <c r="C11" s="3">
        <v>1619</v>
      </c>
      <c r="D11" s="3"/>
      <c r="E11" s="3">
        <v>1619</v>
      </c>
      <c r="F11" s="3">
        <v>0</v>
      </c>
      <c r="G11" s="3">
        <v>1619</v>
      </c>
      <c r="H11" s="3">
        <v>145</v>
      </c>
      <c r="I11" s="3">
        <v>103</v>
      </c>
      <c r="J11" s="3">
        <v>103</v>
      </c>
      <c r="K11" s="4">
        <v>108</v>
      </c>
      <c r="L11" s="3">
        <v>336</v>
      </c>
      <c r="M11" s="3">
        <v>42</v>
      </c>
      <c r="N11" s="3"/>
      <c r="O11" s="3"/>
      <c r="P11" s="3"/>
      <c r="Q11" s="4"/>
      <c r="R11" s="3"/>
      <c r="S11" s="3">
        <v>103</v>
      </c>
      <c r="T11" s="3">
        <v>0</v>
      </c>
      <c r="U11" s="3"/>
      <c r="V11" s="3"/>
      <c r="W11" s="4"/>
      <c r="X11" s="3"/>
      <c r="Y11" s="3"/>
      <c r="Z11" s="3"/>
      <c r="AA11" s="3"/>
      <c r="AB11" s="3"/>
      <c r="AC11" s="4"/>
      <c r="AD11" s="4"/>
      <c r="AE11" s="3"/>
      <c r="AF11" s="21"/>
    </row>
    <row r="12" spans="1:32">
      <c r="A12" s="24">
        <v>7</v>
      </c>
      <c r="B12" s="2" t="s">
        <v>15</v>
      </c>
      <c r="C12" s="3">
        <v>1355</v>
      </c>
      <c r="D12" s="3"/>
      <c r="E12" s="3">
        <v>1355</v>
      </c>
      <c r="F12" s="3">
        <v>0</v>
      </c>
      <c r="G12" s="3">
        <v>1317</v>
      </c>
      <c r="H12" s="3">
        <v>2</v>
      </c>
      <c r="I12" s="3">
        <v>2</v>
      </c>
      <c r="J12" s="3">
        <v>2</v>
      </c>
      <c r="K12" s="4">
        <v>0</v>
      </c>
      <c r="L12" s="3"/>
      <c r="M12" s="3"/>
      <c r="N12" s="3"/>
      <c r="O12" s="3"/>
      <c r="P12" s="3"/>
      <c r="Q12" s="4"/>
      <c r="R12" s="3"/>
      <c r="S12" s="3"/>
      <c r="T12" s="3">
        <v>2</v>
      </c>
      <c r="U12" s="3"/>
      <c r="V12" s="3"/>
      <c r="W12" s="4"/>
      <c r="X12" s="3"/>
      <c r="Y12" s="3"/>
      <c r="Z12" s="3"/>
      <c r="AA12" s="3"/>
      <c r="AB12" s="3"/>
      <c r="AC12" s="4"/>
      <c r="AD12" s="4"/>
      <c r="AE12" s="3"/>
      <c r="AF12" s="21"/>
    </row>
    <row r="13" spans="1:32">
      <c r="A13" s="24">
        <v>8</v>
      </c>
      <c r="B13" s="2" t="s">
        <v>16</v>
      </c>
      <c r="C13" s="3">
        <v>3758</v>
      </c>
      <c r="D13" s="3">
        <v>43</v>
      </c>
      <c r="E13" s="3">
        <v>3738</v>
      </c>
      <c r="F13" s="3">
        <v>0</v>
      </c>
      <c r="G13" s="3">
        <v>3738</v>
      </c>
      <c r="H13" s="3">
        <v>45</v>
      </c>
      <c r="I13" s="3">
        <v>45</v>
      </c>
      <c r="J13" s="3">
        <v>45</v>
      </c>
      <c r="K13" s="4">
        <v>20623.55</v>
      </c>
      <c r="L13" s="3">
        <v>3549</v>
      </c>
      <c r="M13" s="3"/>
      <c r="N13" s="3"/>
      <c r="O13" s="3">
        <v>45</v>
      </c>
      <c r="P13" s="3">
        <v>45</v>
      </c>
      <c r="Q13" s="4">
        <v>20623.55</v>
      </c>
      <c r="R13" s="3">
        <v>3549</v>
      </c>
      <c r="S13" s="3"/>
      <c r="T13" s="3"/>
      <c r="U13" s="3"/>
      <c r="V13" s="3">
        <v>44</v>
      </c>
      <c r="W13" s="4">
        <v>19393.89</v>
      </c>
      <c r="X13" s="3">
        <v>3319</v>
      </c>
      <c r="Y13" s="3"/>
      <c r="Z13" s="3">
        <v>1</v>
      </c>
      <c r="AA13" s="3">
        <v>42</v>
      </c>
      <c r="AB13" s="3"/>
      <c r="AC13" s="4">
        <v>19393.89</v>
      </c>
      <c r="AD13" s="4"/>
      <c r="AE13" s="3">
        <v>16</v>
      </c>
      <c r="AF13" s="71">
        <v>14644.85</v>
      </c>
    </row>
    <row r="14" spans="1:32">
      <c r="A14" s="24">
        <v>9</v>
      </c>
      <c r="B14" s="2" t="s">
        <v>17</v>
      </c>
      <c r="C14" s="3">
        <v>1516</v>
      </c>
      <c r="D14" s="3"/>
      <c r="E14" s="3">
        <v>1504</v>
      </c>
      <c r="F14" s="3">
        <v>7</v>
      </c>
      <c r="G14" s="3">
        <v>1504</v>
      </c>
      <c r="H14" s="3">
        <v>91</v>
      </c>
      <c r="I14" s="3">
        <v>2</v>
      </c>
      <c r="J14" s="3">
        <v>2</v>
      </c>
      <c r="K14" s="4">
        <v>500</v>
      </c>
      <c r="L14" s="3">
        <v>64</v>
      </c>
      <c r="M14" s="3"/>
      <c r="N14" s="3"/>
      <c r="O14" s="3"/>
      <c r="P14" s="3">
        <v>2</v>
      </c>
      <c r="Q14" s="4">
        <v>500</v>
      </c>
      <c r="R14" s="3">
        <v>64</v>
      </c>
      <c r="S14" s="3"/>
      <c r="T14" s="3"/>
      <c r="U14" s="3"/>
      <c r="V14" s="3">
        <v>2</v>
      </c>
      <c r="W14" s="4">
        <v>500</v>
      </c>
      <c r="X14" s="3">
        <v>64</v>
      </c>
      <c r="Y14" s="3"/>
      <c r="Z14" s="3"/>
      <c r="AA14" s="3">
        <v>2</v>
      </c>
      <c r="AB14" s="3"/>
      <c r="AC14" s="4">
        <v>500</v>
      </c>
      <c r="AD14" s="4"/>
      <c r="AE14" s="3"/>
      <c r="AF14" s="71"/>
    </row>
    <row r="15" spans="1:32">
      <c r="A15" s="24">
        <v>10</v>
      </c>
      <c r="B15" s="2" t="s">
        <v>18</v>
      </c>
      <c r="C15" s="3">
        <v>1613</v>
      </c>
      <c r="D15" s="3"/>
      <c r="E15" s="3">
        <v>1601</v>
      </c>
      <c r="F15" s="3">
        <v>12</v>
      </c>
      <c r="G15" s="3">
        <v>1613</v>
      </c>
      <c r="H15" s="3">
        <v>0</v>
      </c>
      <c r="I15" s="3">
        <v>0</v>
      </c>
      <c r="J15" s="3"/>
      <c r="K15" s="4"/>
      <c r="L15" s="3"/>
      <c r="M15" s="3"/>
      <c r="N15" s="3"/>
      <c r="O15" s="3"/>
      <c r="P15" s="3"/>
      <c r="Q15" s="4"/>
      <c r="R15" s="3"/>
      <c r="S15" s="3"/>
      <c r="T15" s="3"/>
      <c r="U15" s="3"/>
      <c r="V15" s="3"/>
      <c r="W15" s="4"/>
      <c r="X15" s="3"/>
      <c r="Y15" s="3"/>
      <c r="Z15" s="3"/>
      <c r="AA15" s="3"/>
      <c r="AB15" s="3"/>
      <c r="AC15" s="4"/>
      <c r="AD15" s="4"/>
      <c r="AE15" s="3"/>
      <c r="AF15" s="71"/>
    </row>
    <row r="16" spans="1:32" s="1" customFormat="1">
      <c r="A16" s="122" t="s">
        <v>58</v>
      </c>
      <c r="B16" s="123"/>
      <c r="C16" s="17">
        <f>SUM(C6:C15)</f>
        <v>18462</v>
      </c>
      <c r="D16" s="17">
        <f>SUM(D6:D15)</f>
        <v>1322</v>
      </c>
      <c r="E16" s="17">
        <f t="shared" ref="E16:AF16" si="0">SUM(E6:E15)</f>
        <v>18250</v>
      </c>
      <c r="F16" s="17">
        <f t="shared" si="0"/>
        <v>1005</v>
      </c>
      <c r="G16" s="17">
        <f t="shared" si="0"/>
        <v>18227</v>
      </c>
      <c r="H16" s="17">
        <f t="shared" si="0"/>
        <v>736</v>
      </c>
      <c r="I16" s="17">
        <f t="shared" si="0"/>
        <v>595</v>
      </c>
      <c r="J16" s="17">
        <f t="shared" si="0"/>
        <v>207</v>
      </c>
      <c r="K16" s="18">
        <f t="shared" si="0"/>
        <v>27937.14</v>
      </c>
      <c r="L16" s="19">
        <f t="shared" si="0"/>
        <v>4818</v>
      </c>
      <c r="M16" s="19">
        <f t="shared" si="0"/>
        <v>428</v>
      </c>
      <c r="N16" s="19">
        <f t="shared" si="0"/>
        <v>2</v>
      </c>
      <c r="O16" s="19">
        <f t="shared" si="0"/>
        <v>1270</v>
      </c>
      <c r="P16" s="19">
        <f t="shared" si="0"/>
        <v>74</v>
      </c>
      <c r="Q16" s="18">
        <f t="shared" si="0"/>
        <v>21206.84</v>
      </c>
      <c r="R16" s="19">
        <f t="shared" si="0"/>
        <v>3968</v>
      </c>
      <c r="S16" s="19">
        <f t="shared" si="0"/>
        <v>104</v>
      </c>
      <c r="T16" s="19">
        <f t="shared" si="0"/>
        <v>18</v>
      </c>
      <c r="U16" s="19">
        <f t="shared" si="0"/>
        <v>3</v>
      </c>
      <c r="V16" s="19">
        <f t="shared" si="0"/>
        <v>51</v>
      </c>
      <c r="W16" s="18">
        <f t="shared" si="0"/>
        <v>19953.18</v>
      </c>
      <c r="X16" s="19">
        <f t="shared" si="0"/>
        <v>3498</v>
      </c>
      <c r="Y16" s="19">
        <f t="shared" si="0"/>
        <v>0</v>
      </c>
      <c r="Z16" s="19">
        <f t="shared" si="0"/>
        <v>1</v>
      </c>
      <c r="AA16" s="19">
        <f t="shared" si="0"/>
        <v>49</v>
      </c>
      <c r="AB16" s="19">
        <f t="shared" si="0"/>
        <v>1</v>
      </c>
      <c r="AC16" s="18">
        <f t="shared" si="0"/>
        <v>19953.18</v>
      </c>
      <c r="AD16" s="18">
        <f t="shared" si="0"/>
        <v>2.4500000000000002</v>
      </c>
      <c r="AE16" s="19">
        <f t="shared" si="0"/>
        <v>16</v>
      </c>
      <c r="AF16" s="72">
        <f t="shared" si="0"/>
        <v>14644.85</v>
      </c>
    </row>
    <row r="17" spans="1:34" ht="6.75" customHeight="1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4"/>
      <c r="L17" s="3"/>
      <c r="M17" s="3"/>
      <c r="N17" s="3"/>
      <c r="O17" s="3"/>
      <c r="P17" s="3"/>
      <c r="Q17" s="4"/>
      <c r="R17" s="3"/>
      <c r="S17" s="3"/>
      <c r="T17" s="3"/>
      <c r="U17" s="3"/>
      <c r="V17" s="3"/>
      <c r="W17" s="4"/>
      <c r="X17" s="3"/>
      <c r="Y17" s="3"/>
      <c r="Z17" s="3"/>
      <c r="AA17" s="3"/>
      <c r="AB17" s="3"/>
      <c r="AC17" s="4"/>
      <c r="AD17" s="4"/>
      <c r="AE17" s="3"/>
      <c r="AF17" s="71"/>
    </row>
    <row r="18" spans="1:34">
      <c r="A18" s="24">
        <v>1</v>
      </c>
      <c r="B18" s="2" t="s">
        <v>20</v>
      </c>
      <c r="C18" s="3">
        <v>1632</v>
      </c>
      <c r="D18" s="3"/>
      <c r="E18" s="3">
        <v>1632</v>
      </c>
      <c r="F18" s="3">
        <v>1663</v>
      </c>
      <c r="G18" s="3">
        <v>1632</v>
      </c>
      <c r="H18" s="3">
        <v>2</v>
      </c>
      <c r="I18" s="3">
        <v>2</v>
      </c>
      <c r="J18" s="3"/>
      <c r="K18" s="4"/>
      <c r="L18" s="3"/>
      <c r="M18" s="3"/>
      <c r="N18" s="3"/>
      <c r="O18" s="3"/>
      <c r="P18" s="3"/>
      <c r="Q18" s="4"/>
      <c r="R18" s="3"/>
      <c r="S18" s="3"/>
      <c r="T18" s="3"/>
      <c r="U18" s="3"/>
      <c r="V18" s="3"/>
      <c r="W18" s="4"/>
      <c r="X18" s="3"/>
      <c r="Y18" s="3"/>
      <c r="Z18" s="3"/>
      <c r="AA18" s="3"/>
      <c r="AB18" s="3"/>
      <c r="AC18" s="4"/>
      <c r="AD18" s="4"/>
      <c r="AE18" s="3"/>
      <c r="AF18" s="71"/>
    </row>
    <row r="19" spans="1:34">
      <c r="A19" s="24">
        <v>2</v>
      </c>
      <c r="B19" s="2" t="s">
        <v>21</v>
      </c>
      <c r="C19" s="3">
        <v>1207</v>
      </c>
      <c r="D19" s="3"/>
      <c r="E19" s="3">
        <v>1185</v>
      </c>
      <c r="F19" s="3">
        <v>789</v>
      </c>
      <c r="G19" s="3">
        <v>1185</v>
      </c>
      <c r="H19" s="3">
        <v>2</v>
      </c>
      <c r="I19" s="3">
        <v>2</v>
      </c>
      <c r="J19" s="3">
        <v>2</v>
      </c>
      <c r="K19" s="4">
        <v>3.5</v>
      </c>
      <c r="L19" s="3"/>
      <c r="M19" s="3">
        <v>2</v>
      </c>
      <c r="N19" s="3"/>
      <c r="O19" s="3"/>
      <c r="P19" s="3"/>
      <c r="Q19" s="4"/>
      <c r="R19" s="3"/>
      <c r="S19" s="3"/>
      <c r="T19" s="3"/>
      <c r="U19" s="3"/>
      <c r="V19" s="3"/>
      <c r="W19" s="4"/>
      <c r="X19" s="3"/>
      <c r="Y19" s="3"/>
      <c r="Z19" s="3"/>
      <c r="AA19" s="3"/>
      <c r="AB19" s="3"/>
      <c r="AC19" s="4"/>
      <c r="AD19" s="4"/>
      <c r="AE19" s="3"/>
      <c r="AF19" s="71"/>
    </row>
    <row r="20" spans="1:34">
      <c r="A20" s="24">
        <v>3</v>
      </c>
      <c r="B20" s="2" t="s">
        <v>22</v>
      </c>
      <c r="C20" s="3">
        <v>1753</v>
      </c>
      <c r="D20" s="3"/>
      <c r="E20" s="3">
        <v>1753</v>
      </c>
      <c r="F20" s="3">
        <v>1753</v>
      </c>
      <c r="G20" s="3">
        <v>1753</v>
      </c>
      <c r="H20" s="3"/>
      <c r="I20" s="3"/>
      <c r="J20" s="3"/>
      <c r="K20" s="4"/>
      <c r="L20" s="3"/>
      <c r="M20" s="3"/>
      <c r="N20" s="3"/>
      <c r="O20" s="3"/>
      <c r="P20" s="3"/>
      <c r="Q20" s="4"/>
      <c r="R20" s="3"/>
      <c r="S20" s="3"/>
      <c r="T20" s="3"/>
      <c r="U20" s="3"/>
      <c r="V20" s="3"/>
      <c r="W20" s="4"/>
      <c r="X20" s="3"/>
      <c r="Y20" s="3"/>
      <c r="Z20" s="3"/>
      <c r="AA20" s="3"/>
      <c r="AB20" s="3"/>
      <c r="AC20" s="4"/>
      <c r="AD20" s="4"/>
      <c r="AE20" s="3"/>
      <c r="AF20" s="71"/>
    </row>
    <row r="21" spans="1:34">
      <c r="A21" s="24">
        <v>4</v>
      </c>
      <c r="B21" s="2" t="s">
        <v>23</v>
      </c>
      <c r="C21" s="3">
        <v>774</v>
      </c>
      <c r="D21" s="3"/>
      <c r="E21" s="3">
        <v>744</v>
      </c>
      <c r="F21" s="3">
        <v>648</v>
      </c>
      <c r="G21" s="3">
        <v>744</v>
      </c>
      <c r="H21" s="3">
        <v>61</v>
      </c>
      <c r="I21" s="3">
        <v>60</v>
      </c>
      <c r="J21" s="3">
        <v>60</v>
      </c>
      <c r="K21" s="4"/>
      <c r="L21" s="3"/>
      <c r="M21" s="3"/>
      <c r="N21" s="3"/>
      <c r="O21" s="3"/>
      <c r="P21" s="3">
        <v>6</v>
      </c>
      <c r="Q21" s="4">
        <v>13.56</v>
      </c>
      <c r="R21" s="3"/>
      <c r="S21" s="3"/>
      <c r="T21" s="3">
        <v>41</v>
      </c>
      <c r="U21" s="3"/>
      <c r="V21" s="3">
        <v>6</v>
      </c>
      <c r="W21" s="4">
        <v>13.56</v>
      </c>
      <c r="X21" s="3"/>
      <c r="Y21" s="3"/>
      <c r="Z21" s="3"/>
      <c r="AA21" s="3">
        <v>6</v>
      </c>
      <c r="AB21" s="3">
        <v>0</v>
      </c>
      <c r="AC21" s="4">
        <v>13.56</v>
      </c>
      <c r="AD21" s="4"/>
      <c r="AE21" s="3"/>
      <c r="AF21" s="71"/>
    </row>
    <row r="22" spans="1:34">
      <c r="A22" s="24">
        <v>5</v>
      </c>
      <c r="B22" s="2" t="s">
        <v>24</v>
      </c>
      <c r="C22" s="3">
        <v>1030</v>
      </c>
      <c r="D22" s="3"/>
      <c r="E22" s="3">
        <v>973</v>
      </c>
      <c r="F22" s="3">
        <v>63</v>
      </c>
      <c r="G22" s="3">
        <v>1011</v>
      </c>
      <c r="H22" s="3">
        <v>57</v>
      </c>
      <c r="I22" s="3">
        <v>57</v>
      </c>
      <c r="J22" s="3">
        <v>53</v>
      </c>
      <c r="K22" s="4">
        <v>158.09</v>
      </c>
      <c r="L22" s="3">
        <v>1473</v>
      </c>
      <c r="M22" s="3">
        <v>0</v>
      </c>
      <c r="N22" s="3">
        <v>0</v>
      </c>
      <c r="O22" s="3"/>
      <c r="P22" s="3">
        <v>46</v>
      </c>
      <c r="Q22" s="4">
        <v>105.84</v>
      </c>
      <c r="R22" s="3">
        <v>938</v>
      </c>
      <c r="S22" s="3">
        <v>0</v>
      </c>
      <c r="T22" s="3">
        <v>0</v>
      </c>
      <c r="U22" s="3"/>
      <c r="V22" s="3">
        <v>46</v>
      </c>
      <c r="W22" s="4">
        <v>105.81</v>
      </c>
      <c r="X22" s="3">
        <v>938</v>
      </c>
      <c r="Y22" s="3">
        <v>0</v>
      </c>
      <c r="Z22" s="3">
        <v>0</v>
      </c>
      <c r="AA22" s="3">
        <v>46</v>
      </c>
      <c r="AB22" s="3">
        <v>37</v>
      </c>
      <c r="AC22" s="4">
        <v>105.84</v>
      </c>
      <c r="AD22" s="4"/>
      <c r="AE22" s="3"/>
      <c r="AF22" s="71"/>
    </row>
    <row r="23" spans="1:34">
      <c r="A23" s="24">
        <v>6</v>
      </c>
      <c r="B23" s="2" t="s">
        <v>25</v>
      </c>
      <c r="C23" s="3">
        <v>352</v>
      </c>
      <c r="D23" s="3"/>
      <c r="E23" s="3">
        <v>331</v>
      </c>
      <c r="F23" s="3">
        <v>135</v>
      </c>
      <c r="G23" s="3">
        <v>331</v>
      </c>
      <c r="H23" s="3">
        <v>8</v>
      </c>
      <c r="I23" s="3">
        <v>8</v>
      </c>
      <c r="J23" s="3">
        <v>8</v>
      </c>
      <c r="K23" s="4">
        <v>9.35</v>
      </c>
      <c r="L23" s="3">
        <v>120</v>
      </c>
      <c r="M23" s="3">
        <v>0</v>
      </c>
      <c r="N23" s="3">
        <v>0</v>
      </c>
      <c r="O23" s="3"/>
      <c r="P23" s="3">
        <v>2</v>
      </c>
      <c r="Q23" s="4">
        <v>4.5</v>
      </c>
      <c r="R23" s="3">
        <v>2</v>
      </c>
      <c r="S23" s="3">
        <v>6</v>
      </c>
      <c r="T23" s="3">
        <v>0</v>
      </c>
      <c r="U23" s="3"/>
      <c r="V23" s="3">
        <v>2</v>
      </c>
      <c r="W23" s="4">
        <v>4.5</v>
      </c>
      <c r="X23" s="3">
        <v>2</v>
      </c>
      <c r="Y23" s="3">
        <v>0</v>
      </c>
      <c r="Z23" s="3">
        <v>0</v>
      </c>
      <c r="AA23" s="3">
        <v>2</v>
      </c>
      <c r="AB23" s="3">
        <v>2</v>
      </c>
      <c r="AC23" s="4">
        <v>4.5</v>
      </c>
      <c r="AD23" s="4">
        <v>2</v>
      </c>
      <c r="AE23" s="3">
        <v>0</v>
      </c>
      <c r="AF23" s="71">
        <v>0</v>
      </c>
    </row>
    <row r="24" spans="1:34">
      <c r="A24" s="24">
        <v>7</v>
      </c>
      <c r="B24" s="2" t="s">
        <v>26</v>
      </c>
      <c r="C24" s="3">
        <v>2045</v>
      </c>
      <c r="D24" s="3"/>
      <c r="E24" s="3">
        <v>2045</v>
      </c>
      <c r="F24" s="3">
        <v>12910</v>
      </c>
      <c r="G24" s="3">
        <v>2045</v>
      </c>
      <c r="H24" s="3">
        <v>379</v>
      </c>
      <c r="I24" s="3">
        <v>367</v>
      </c>
      <c r="J24" s="3">
        <v>346</v>
      </c>
      <c r="K24" s="4">
        <v>7782.82</v>
      </c>
      <c r="L24" s="3">
        <v>23544</v>
      </c>
      <c r="M24" s="3">
        <v>21</v>
      </c>
      <c r="N24" s="3">
        <v>0</v>
      </c>
      <c r="O24" s="3"/>
      <c r="P24" s="3">
        <v>328</v>
      </c>
      <c r="Q24" s="4">
        <v>7427.51</v>
      </c>
      <c r="R24" s="3">
        <v>23544</v>
      </c>
      <c r="S24" s="3">
        <v>18</v>
      </c>
      <c r="T24" s="3">
        <v>0</v>
      </c>
      <c r="U24" s="3"/>
      <c r="V24" s="3">
        <v>328</v>
      </c>
      <c r="W24" s="4">
        <v>7427.51</v>
      </c>
      <c r="X24" s="3">
        <v>23544</v>
      </c>
      <c r="Y24" s="3">
        <v>0</v>
      </c>
      <c r="Z24" s="3">
        <v>0</v>
      </c>
      <c r="AA24" s="3">
        <v>322</v>
      </c>
      <c r="AB24" s="3">
        <v>200</v>
      </c>
      <c r="AC24" s="4">
        <v>7418.74</v>
      </c>
      <c r="AD24" s="4">
        <v>251.84</v>
      </c>
      <c r="AE24" s="3">
        <v>20</v>
      </c>
      <c r="AF24" s="71">
        <v>283.68</v>
      </c>
    </row>
    <row r="25" spans="1:34">
      <c r="A25" s="24">
        <v>8</v>
      </c>
      <c r="B25" s="2" t="s">
        <v>27</v>
      </c>
      <c r="C25" s="3">
        <v>1262</v>
      </c>
      <c r="D25" s="3">
        <v>497</v>
      </c>
      <c r="E25" s="3">
        <v>1224</v>
      </c>
      <c r="F25" s="3">
        <v>1334</v>
      </c>
      <c r="G25" s="3">
        <v>1222</v>
      </c>
      <c r="H25" s="3">
        <v>340</v>
      </c>
      <c r="I25" s="3">
        <v>340</v>
      </c>
      <c r="J25" s="3">
        <v>175</v>
      </c>
      <c r="K25" s="4">
        <v>10896.52</v>
      </c>
      <c r="L25" s="3">
        <v>5155</v>
      </c>
      <c r="M25" s="3"/>
      <c r="N25" s="3"/>
      <c r="O25" s="3"/>
      <c r="P25" s="3">
        <v>78</v>
      </c>
      <c r="Q25" s="4">
        <v>10622.75</v>
      </c>
      <c r="R25" s="3">
        <v>4493</v>
      </c>
      <c r="S25" s="3">
        <v>20</v>
      </c>
      <c r="T25" s="3">
        <v>90</v>
      </c>
      <c r="U25" s="3"/>
      <c r="V25" s="3">
        <v>78</v>
      </c>
      <c r="W25" s="4">
        <v>10622.75</v>
      </c>
      <c r="X25" s="3">
        <v>4493</v>
      </c>
      <c r="Y25" s="3"/>
      <c r="Z25" s="3"/>
      <c r="AA25" s="3">
        <v>37</v>
      </c>
      <c r="AB25" s="3">
        <v>0</v>
      </c>
      <c r="AC25" s="4">
        <v>325.14999999999998</v>
      </c>
      <c r="AD25" s="4"/>
      <c r="AE25" s="3"/>
      <c r="AF25" s="71"/>
      <c r="AH25" s="55"/>
    </row>
    <row r="26" spans="1:34">
      <c r="A26" s="24">
        <v>9</v>
      </c>
      <c r="B26" s="2" t="s">
        <v>28</v>
      </c>
      <c r="C26" s="3">
        <v>825</v>
      </c>
      <c r="D26" s="3">
        <v>3</v>
      </c>
      <c r="E26" s="3">
        <v>825</v>
      </c>
      <c r="F26" s="3">
        <v>837</v>
      </c>
      <c r="G26" s="3">
        <v>825</v>
      </c>
      <c r="H26" s="3">
        <v>15</v>
      </c>
      <c r="I26" s="3">
        <v>15</v>
      </c>
      <c r="J26" s="3">
        <v>15</v>
      </c>
      <c r="K26" s="4">
        <v>164.13</v>
      </c>
      <c r="L26" s="3">
        <v>600</v>
      </c>
      <c r="M26" s="3"/>
      <c r="N26" s="3"/>
      <c r="O26" s="3"/>
      <c r="P26" s="3">
        <v>6</v>
      </c>
      <c r="Q26" s="4">
        <v>7.15</v>
      </c>
      <c r="R26" s="3">
        <v>122</v>
      </c>
      <c r="S26" s="3"/>
      <c r="T26" s="3"/>
      <c r="U26" s="3"/>
      <c r="V26" s="3">
        <v>1</v>
      </c>
      <c r="W26" s="4">
        <v>1.2</v>
      </c>
      <c r="X26" s="3">
        <v>12</v>
      </c>
      <c r="Y26" s="3"/>
      <c r="Z26" s="3">
        <v>5</v>
      </c>
      <c r="AA26" s="3"/>
      <c r="AB26" s="3"/>
      <c r="AC26" s="4"/>
      <c r="AD26" s="4"/>
      <c r="AE26" s="3"/>
      <c r="AF26" s="71"/>
    </row>
    <row r="27" spans="1:34">
      <c r="A27" s="24">
        <v>10</v>
      </c>
      <c r="B27" s="2" t="s">
        <v>29</v>
      </c>
      <c r="C27" s="3">
        <v>1668</v>
      </c>
      <c r="D27" s="3">
        <v>1668</v>
      </c>
      <c r="E27" s="3">
        <v>1668</v>
      </c>
      <c r="F27" s="3">
        <v>1060</v>
      </c>
      <c r="G27" s="3">
        <v>1668</v>
      </c>
      <c r="H27" s="3">
        <v>430</v>
      </c>
      <c r="I27" s="3">
        <v>27</v>
      </c>
      <c r="J27" s="3">
        <v>27</v>
      </c>
      <c r="K27" s="4">
        <v>785.5</v>
      </c>
      <c r="L27" s="3"/>
      <c r="M27" s="3"/>
      <c r="N27" s="3"/>
      <c r="O27" s="3">
        <v>15</v>
      </c>
      <c r="P27" s="3">
        <v>17</v>
      </c>
      <c r="Q27" s="4">
        <v>780.5</v>
      </c>
      <c r="R27" s="3">
        <v>17</v>
      </c>
      <c r="S27" s="3"/>
      <c r="T27" s="3">
        <v>9</v>
      </c>
      <c r="U27" s="3">
        <v>5</v>
      </c>
      <c r="V27" s="3"/>
      <c r="W27" s="4"/>
      <c r="X27" s="3"/>
      <c r="Y27" s="3"/>
      <c r="Z27" s="3">
        <v>17</v>
      </c>
      <c r="AA27" s="3"/>
      <c r="AB27" s="3"/>
      <c r="AC27" s="4"/>
      <c r="AD27" s="4"/>
      <c r="AE27" s="3"/>
      <c r="AF27" s="71"/>
    </row>
    <row r="28" spans="1:34" s="1" customFormat="1">
      <c r="A28" s="122" t="s">
        <v>59</v>
      </c>
      <c r="B28" s="123"/>
      <c r="C28" s="17">
        <f>SUM(C18:C27)</f>
        <v>12548</v>
      </c>
      <c r="D28" s="17">
        <f>SUM(D18:D27)</f>
        <v>2168</v>
      </c>
      <c r="E28" s="17">
        <f t="shared" ref="E28:AF28" si="1">SUM(E18:E27)</f>
        <v>12380</v>
      </c>
      <c r="F28" s="17">
        <f t="shared" si="1"/>
        <v>21192</v>
      </c>
      <c r="G28" s="17">
        <f t="shared" si="1"/>
        <v>12416</v>
      </c>
      <c r="H28" s="17">
        <f t="shared" si="1"/>
        <v>1294</v>
      </c>
      <c r="I28" s="17">
        <f t="shared" si="1"/>
        <v>878</v>
      </c>
      <c r="J28" s="17">
        <f t="shared" si="1"/>
        <v>686</v>
      </c>
      <c r="K28" s="18">
        <f t="shared" si="1"/>
        <v>19799.91</v>
      </c>
      <c r="L28" s="19">
        <f t="shared" si="1"/>
        <v>30892</v>
      </c>
      <c r="M28" s="19">
        <f t="shared" si="1"/>
        <v>23</v>
      </c>
      <c r="N28" s="19">
        <f t="shared" si="1"/>
        <v>0</v>
      </c>
      <c r="O28" s="19">
        <f t="shared" si="1"/>
        <v>15</v>
      </c>
      <c r="P28" s="19">
        <f t="shared" si="1"/>
        <v>483</v>
      </c>
      <c r="Q28" s="18">
        <f t="shared" si="1"/>
        <v>18961.810000000001</v>
      </c>
      <c r="R28" s="19">
        <f t="shared" si="1"/>
        <v>29116</v>
      </c>
      <c r="S28" s="19">
        <f t="shared" si="1"/>
        <v>44</v>
      </c>
      <c r="T28" s="19">
        <f t="shared" si="1"/>
        <v>140</v>
      </c>
      <c r="U28" s="19">
        <f t="shared" si="1"/>
        <v>5</v>
      </c>
      <c r="V28" s="19">
        <f t="shared" si="1"/>
        <v>461</v>
      </c>
      <c r="W28" s="18">
        <f t="shared" si="1"/>
        <v>18175.330000000002</v>
      </c>
      <c r="X28" s="19">
        <f t="shared" si="1"/>
        <v>28989</v>
      </c>
      <c r="Y28" s="19">
        <f t="shared" si="1"/>
        <v>0</v>
      </c>
      <c r="Z28" s="19">
        <f t="shared" si="1"/>
        <v>22</v>
      </c>
      <c r="AA28" s="19">
        <f t="shared" si="1"/>
        <v>413</v>
      </c>
      <c r="AB28" s="19">
        <f t="shared" si="1"/>
        <v>239</v>
      </c>
      <c r="AC28" s="18">
        <f t="shared" si="1"/>
        <v>7867.7899999999991</v>
      </c>
      <c r="AD28" s="18">
        <f t="shared" si="1"/>
        <v>253.84</v>
      </c>
      <c r="AE28" s="19">
        <f t="shared" si="1"/>
        <v>20</v>
      </c>
      <c r="AF28" s="72">
        <f t="shared" si="1"/>
        <v>283.68</v>
      </c>
    </row>
    <row r="29" spans="1:34" s="1" customFormat="1" ht="7.5" customHeight="1">
      <c r="A29" s="126"/>
      <c r="B29" s="127"/>
      <c r="C29" s="127"/>
      <c r="D29" s="127"/>
      <c r="E29" s="127"/>
      <c r="F29" s="127"/>
      <c r="G29" s="127"/>
      <c r="H29" s="127"/>
      <c r="I29" s="127"/>
      <c r="J29" s="127"/>
      <c r="K29" s="7"/>
      <c r="L29" s="2"/>
      <c r="M29" s="2"/>
      <c r="N29" s="2"/>
      <c r="O29" s="2"/>
      <c r="P29" s="2"/>
      <c r="Q29" s="7"/>
      <c r="R29" s="2"/>
      <c r="S29" s="2"/>
      <c r="T29" s="2"/>
      <c r="U29" s="2"/>
      <c r="V29" s="2"/>
      <c r="W29" s="7"/>
      <c r="X29" s="2"/>
      <c r="Y29" s="2"/>
      <c r="Z29" s="2"/>
      <c r="AA29" s="2"/>
      <c r="AB29" s="2"/>
      <c r="AC29" s="7"/>
      <c r="AD29" s="7"/>
      <c r="AE29" s="2"/>
      <c r="AF29" s="73"/>
    </row>
    <row r="30" spans="1:34">
      <c r="A30" s="24">
        <v>1</v>
      </c>
      <c r="B30" s="2" t="s">
        <v>30</v>
      </c>
      <c r="C30" s="3">
        <v>1190</v>
      </c>
      <c r="D30" s="3">
        <v>1164</v>
      </c>
      <c r="E30" s="3">
        <v>1128</v>
      </c>
      <c r="F30" s="3">
        <v>36</v>
      </c>
      <c r="G30" s="3">
        <v>1164</v>
      </c>
      <c r="H30" s="3">
        <v>104</v>
      </c>
      <c r="I30" s="3">
        <v>104</v>
      </c>
      <c r="J30" s="3">
        <v>1</v>
      </c>
      <c r="K30" s="4">
        <v>12.06</v>
      </c>
      <c r="L30" s="3"/>
      <c r="M30" s="3"/>
      <c r="N30" s="3"/>
      <c r="O30" s="3"/>
      <c r="P30" s="3"/>
      <c r="Q30" s="4"/>
      <c r="R30" s="3"/>
      <c r="S30" s="3"/>
      <c r="T30" s="3"/>
      <c r="U30" s="3"/>
      <c r="V30" s="3"/>
      <c r="W30" s="4"/>
      <c r="X30" s="3"/>
      <c r="Y30" s="3"/>
      <c r="Z30" s="3"/>
      <c r="AA30" s="3"/>
      <c r="AB30" s="3"/>
      <c r="AC30" s="4"/>
      <c r="AD30" s="4"/>
      <c r="AE30" s="3"/>
      <c r="AF30" s="71"/>
    </row>
    <row r="31" spans="1:34">
      <c r="A31" s="24">
        <v>2</v>
      </c>
      <c r="B31" s="2" t="s">
        <v>31</v>
      </c>
      <c r="C31" s="3">
        <v>1528</v>
      </c>
      <c r="D31" s="3">
        <v>20</v>
      </c>
      <c r="E31" s="3">
        <v>1449</v>
      </c>
      <c r="F31" s="3">
        <v>4578</v>
      </c>
      <c r="G31" s="3">
        <v>1449</v>
      </c>
      <c r="H31" s="3">
        <v>109</v>
      </c>
      <c r="I31" s="3">
        <v>20</v>
      </c>
      <c r="J31" s="3">
        <v>20</v>
      </c>
      <c r="K31" s="4">
        <v>3342.75</v>
      </c>
      <c r="L31" s="3">
        <v>179</v>
      </c>
      <c r="M31" s="3"/>
      <c r="N31" s="3"/>
      <c r="O31" s="3">
        <v>109</v>
      </c>
      <c r="P31" s="3">
        <v>20</v>
      </c>
      <c r="Q31" s="4">
        <v>3342.75</v>
      </c>
      <c r="R31" s="3">
        <v>179</v>
      </c>
      <c r="S31" s="3">
        <v>0</v>
      </c>
      <c r="T31" s="3">
        <v>0</v>
      </c>
      <c r="U31" s="3">
        <v>1</v>
      </c>
      <c r="V31" s="3">
        <v>20</v>
      </c>
      <c r="W31" s="4">
        <v>3342.75</v>
      </c>
      <c r="X31" s="3">
        <v>179</v>
      </c>
      <c r="Y31" s="3"/>
      <c r="Z31" s="3">
        <v>0</v>
      </c>
      <c r="AA31" s="3">
        <v>20</v>
      </c>
      <c r="AB31" s="3"/>
      <c r="AC31" s="4">
        <v>3342.75</v>
      </c>
      <c r="AD31" s="4"/>
      <c r="AE31" s="3"/>
      <c r="AF31" s="71"/>
    </row>
    <row r="32" spans="1:34">
      <c r="A32" s="24">
        <v>3</v>
      </c>
      <c r="B32" s="2" t="s">
        <v>32</v>
      </c>
      <c r="C32" s="3">
        <v>2831</v>
      </c>
      <c r="D32" s="3"/>
      <c r="E32" s="3">
        <v>2831</v>
      </c>
      <c r="F32" s="3">
        <v>532</v>
      </c>
      <c r="G32" s="3">
        <v>2831</v>
      </c>
      <c r="H32" s="3">
        <v>62</v>
      </c>
      <c r="I32" s="3">
        <v>62</v>
      </c>
      <c r="J32" s="3">
        <v>52</v>
      </c>
      <c r="K32" s="4">
        <v>290.13</v>
      </c>
      <c r="L32" s="3"/>
      <c r="M32" s="3">
        <v>10</v>
      </c>
      <c r="N32" s="3"/>
      <c r="O32" s="3"/>
      <c r="P32" s="3">
        <v>34</v>
      </c>
      <c r="Q32" s="4">
        <v>272.13</v>
      </c>
      <c r="R32" s="3"/>
      <c r="S32" s="3"/>
      <c r="T32" s="3">
        <v>17</v>
      </c>
      <c r="U32" s="3"/>
      <c r="V32" s="3">
        <v>24</v>
      </c>
      <c r="W32" s="4">
        <v>129.78</v>
      </c>
      <c r="X32" s="3"/>
      <c r="Y32" s="3"/>
      <c r="Z32" s="3">
        <v>6</v>
      </c>
      <c r="AA32" s="3">
        <v>24</v>
      </c>
      <c r="AB32" s="3"/>
      <c r="AC32" s="4">
        <v>129.78</v>
      </c>
      <c r="AD32" s="4"/>
      <c r="AE32" s="3"/>
      <c r="AF32" s="71"/>
    </row>
    <row r="33" spans="1:32">
      <c r="A33" s="24">
        <v>4</v>
      </c>
      <c r="B33" s="2" t="s">
        <v>33</v>
      </c>
      <c r="C33" s="3">
        <v>2068</v>
      </c>
      <c r="D33" s="3"/>
      <c r="E33" s="3">
        <v>2068</v>
      </c>
      <c r="F33" s="3">
        <v>999</v>
      </c>
      <c r="G33" s="3">
        <v>2068</v>
      </c>
      <c r="H33" s="3">
        <v>169</v>
      </c>
      <c r="I33" s="3">
        <v>169</v>
      </c>
      <c r="J33" s="3">
        <v>169</v>
      </c>
      <c r="K33" s="4">
        <v>21499.759999999998</v>
      </c>
      <c r="L33" s="3">
        <v>8817</v>
      </c>
      <c r="M33" s="3"/>
      <c r="N33" s="3"/>
      <c r="O33" s="3"/>
      <c r="P33" s="3">
        <v>169</v>
      </c>
      <c r="Q33" s="4">
        <v>21499.759999999998</v>
      </c>
      <c r="R33" s="3">
        <v>8817</v>
      </c>
      <c r="S33" s="3">
        <v>0</v>
      </c>
      <c r="T33" s="3">
        <v>0</v>
      </c>
      <c r="U33" s="3"/>
      <c r="V33" s="3">
        <v>155</v>
      </c>
      <c r="W33" s="4">
        <v>21106.75</v>
      </c>
      <c r="X33" s="3">
        <v>8191</v>
      </c>
      <c r="Y33" s="3"/>
      <c r="Z33" s="3">
        <v>5</v>
      </c>
      <c r="AA33" s="3">
        <v>140</v>
      </c>
      <c r="AB33" s="3"/>
      <c r="AC33" s="4">
        <v>18534.599999999999</v>
      </c>
      <c r="AD33" s="4"/>
      <c r="AE33" s="3">
        <v>5</v>
      </c>
      <c r="AF33" s="71">
        <v>192.86</v>
      </c>
    </row>
    <row r="34" spans="1:32">
      <c r="A34" s="24">
        <v>5</v>
      </c>
      <c r="B34" s="2" t="s">
        <v>34</v>
      </c>
      <c r="C34" s="3">
        <v>2415</v>
      </c>
      <c r="D34" s="3"/>
      <c r="E34" s="3">
        <v>2415</v>
      </c>
      <c r="F34" s="3">
        <v>1137</v>
      </c>
      <c r="G34" s="3">
        <v>2415</v>
      </c>
      <c r="H34" s="3">
        <v>165</v>
      </c>
      <c r="I34" s="3">
        <v>165</v>
      </c>
      <c r="J34" s="3">
        <v>3</v>
      </c>
      <c r="K34" s="4">
        <v>3</v>
      </c>
      <c r="L34" s="3">
        <v>50</v>
      </c>
      <c r="M34" s="3">
        <v>0</v>
      </c>
      <c r="N34" s="3">
        <v>0</v>
      </c>
      <c r="O34" s="3"/>
      <c r="P34" s="3">
        <v>2</v>
      </c>
      <c r="Q34" s="4">
        <v>0.67</v>
      </c>
      <c r="R34" s="3">
        <v>35</v>
      </c>
      <c r="S34" s="3"/>
      <c r="T34" s="3"/>
      <c r="U34" s="3"/>
      <c r="V34" s="3">
        <v>0</v>
      </c>
      <c r="W34" s="4">
        <v>0</v>
      </c>
      <c r="X34" s="3">
        <v>0</v>
      </c>
      <c r="Y34" s="3"/>
      <c r="Z34" s="3"/>
      <c r="AA34" s="3"/>
      <c r="AB34" s="3"/>
      <c r="AC34" s="4"/>
      <c r="AD34" s="4"/>
      <c r="AE34" s="3"/>
      <c r="AF34" s="71"/>
    </row>
    <row r="35" spans="1:32">
      <c r="A35" s="24">
        <v>6</v>
      </c>
      <c r="B35" s="2" t="s">
        <v>35</v>
      </c>
      <c r="C35" s="3">
        <v>1890</v>
      </c>
      <c r="D35" s="3">
        <v>796</v>
      </c>
      <c r="E35" s="3">
        <v>1890</v>
      </c>
      <c r="F35" s="3">
        <v>4013</v>
      </c>
      <c r="G35" s="3">
        <v>1890</v>
      </c>
      <c r="H35" s="3">
        <v>330</v>
      </c>
      <c r="I35" s="3">
        <v>58</v>
      </c>
      <c r="J35" s="3">
        <v>58</v>
      </c>
      <c r="K35" s="4">
        <v>2780.87</v>
      </c>
      <c r="L35" s="3">
        <v>2950</v>
      </c>
      <c r="M35" s="3"/>
      <c r="N35" s="3"/>
      <c r="O35" s="3"/>
      <c r="P35" s="3">
        <v>58</v>
      </c>
      <c r="Q35" s="4">
        <v>2780.87</v>
      </c>
      <c r="R35" s="3">
        <v>2950</v>
      </c>
      <c r="S35" s="3"/>
      <c r="T35" s="3"/>
      <c r="U35" s="3"/>
      <c r="V35" s="3">
        <v>58</v>
      </c>
      <c r="W35" s="6">
        <v>2780.87</v>
      </c>
      <c r="X35" s="3">
        <v>2950</v>
      </c>
      <c r="Y35" s="3"/>
      <c r="Z35" s="3"/>
      <c r="AA35" s="3">
        <v>51</v>
      </c>
      <c r="AB35" s="3"/>
      <c r="AC35" s="4">
        <v>1780.87</v>
      </c>
      <c r="AD35" s="4"/>
      <c r="AE35" s="3"/>
      <c r="AF35" s="71"/>
    </row>
    <row r="36" spans="1:32">
      <c r="A36" s="24">
        <v>7</v>
      </c>
      <c r="B36" s="2" t="s">
        <v>36</v>
      </c>
      <c r="C36" s="3">
        <v>933</v>
      </c>
      <c r="D36" s="3">
        <v>282</v>
      </c>
      <c r="E36" s="3">
        <v>933</v>
      </c>
      <c r="F36" s="3">
        <v>1372</v>
      </c>
      <c r="G36" s="3">
        <v>933</v>
      </c>
      <c r="H36" s="3">
        <v>131</v>
      </c>
      <c r="I36" s="3">
        <v>131</v>
      </c>
      <c r="J36" s="3">
        <v>117</v>
      </c>
      <c r="K36" s="4">
        <v>4197.42</v>
      </c>
      <c r="L36" s="3">
        <v>10863</v>
      </c>
      <c r="M36" s="3"/>
      <c r="N36" s="3"/>
      <c r="O36" s="3">
        <v>280</v>
      </c>
      <c r="P36" s="3">
        <v>79</v>
      </c>
      <c r="Q36" s="4">
        <v>3015.21</v>
      </c>
      <c r="R36" s="3">
        <v>8123</v>
      </c>
      <c r="S36" s="3"/>
      <c r="T36" s="3">
        <v>22</v>
      </c>
      <c r="U36" s="3"/>
      <c r="V36" s="3">
        <v>73</v>
      </c>
      <c r="W36" s="4">
        <v>2910.96</v>
      </c>
      <c r="X36" s="3">
        <v>7797</v>
      </c>
      <c r="Y36" s="3"/>
      <c r="Z36" s="3"/>
      <c r="AA36" s="3">
        <v>68</v>
      </c>
      <c r="AB36" s="3"/>
      <c r="AC36" s="4">
        <v>2203.31</v>
      </c>
      <c r="AD36" s="4"/>
      <c r="AE36" s="3"/>
      <c r="AF36" s="71"/>
    </row>
    <row r="37" spans="1:32">
      <c r="A37" s="24">
        <v>8</v>
      </c>
      <c r="B37" s="2" t="s">
        <v>37</v>
      </c>
      <c r="C37" s="3">
        <v>658</v>
      </c>
      <c r="D37" s="3"/>
      <c r="E37" s="3">
        <v>585</v>
      </c>
      <c r="F37" s="3">
        <v>73</v>
      </c>
      <c r="G37" s="3">
        <v>658</v>
      </c>
      <c r="H37" s="3">
        <v>35</v>
      </c>
      <c r="I37" s="3">
        <v>35</v>
      </c>
      <c r="J37" s="3">
        <v>35</v>
      </c>
      <c r="K37" s="4">
        <v>2497</v>
      </c>
      <c r="L37" s="3">
        <v>2260</v>
      </c>
      <c r="M37" s="3"/>
      <c r="N37" s="3"/>
      <c r="O37" s="3"/>
      <c r="P37" s="3">
        <v>20</v>
      </c>
      <c r="Q37" s="4">
        <v>1920.02</v>
      </c>
      <c r="R37" s="3">
        <v>1528</v>
      </c>
      <c r="S37" s="3">
        <v>0</v>
      </c>
      <c r="T37" s="3">
        <v>15</v>
      </c>
      <c r="U37" s="3"/>
      <c r="V37" s="3">
        <v>20</v>
      </c>
      <c r="W37" s="4">
        <v>1920.02</v>
      </c>
      <c r="X37" s="3">
        <v>1528</v>
      </c>
      <c r="Y37" s="3"/>
      <c r="Z37" s="3"/>
      <c r="AA37" s="3">
        <v>5</v>
      </c>
      <c r="AB37" s="3"/>
      <c r="AC37" s="4">
        <v>20.02</v>
      </c>
      <c r="AD37" s="4"/>
      <c r="AE37" s="3"/>
      <c r="AF37" s="71"/>
    </row>
    <row r="38" spans="1:32">
      <c r="A38" s="24">
        <v>9</v>
      </c>
      <c r="B38" s="2" t="s">
        <v>38</v>
      </c>
      <c r="C38" s="3">
        <v>867</v>
      </c>
      <c r="D38" s="3">
        <v>20</v>
      </c>
      <c r="E38" s="3">
        <v>867</v>
      </c>
      <c r="F38" s="3">
        <v>1058</v>
      </c>
      <c r="G38" s="3">
        <v>867</v>
      </c>
      <c r="H38" s="3">
        <v>84</v>
      </c>
      <c r="I38" s="3">
        <v>84</v>
      </c>
      <c r="J38" s="3">
        <v>74</v>
      </c>
      <c r="K38" s="4">
        <v>1310.7</v>
      </c>
      <c r="L38" s="3">
        <v>1480</v>
      </c>
      <c r="M38" s="3">
        <v>0</v>
      </c>
      <c r="N38" s="3">
        <v>0</v>
      </c>
      <c r="O38" s="3"/>
      <c r="P38" s="3">
        <v>32</v>
      </c>
      <c r="Q38" s="4">
        <v>1051.25</v>
      </c>
      <c r="R38" s="3">
        <v>864</v>
      </c>
      <c r="S38" s="3">
        <v>0</v>
      </c>
      <c r="T38" s="3">
        <v>0</v>
      </c>
      <c r="U38" s="3"/>
      <c r="V38" s="3">
        <v>32</v>
      </c>
      <c r="W38" s="4">
        <v>1051.25</v>
      </c>
      <c r="X38" s="3">
        <v>864</v>
      </c>
      <c r="Y38" s="3"/>
      <c r="Z38" s="3"/>
      <c r="AA38" s="3">
        <v>20</v>
      </c>
      <c r="AB38" s="3"/>
      <c r="AC38" s="4">
        <v>408.25</v>
      </c>
      <c r="AD38" s="4"/>
      <c r="AE38" s="3"/>
      <c r="AF38" s="71"/>
    </row>
    <row r="39" spans="1:32">
      <c r="A39" s="24">
        <v>10</v>
      </c>
      <c r="B39" s="2" t="s">
        <v>39</v>
      </c>
      <c r="C39" s="3">
        <v>2469</v>
      </c>
      <c r="D39" s="3"/>
      <c r="E39" s="3">
        <v>2469</v>
      </c>
      <c r="F39" s="3">
        <v>1820</v>
      </c>
      <c r="G39" s="3">
        <v>2469</v>
      </c>
      <c r="H39" s="3">
        <v>20</v>
      </c>
      <c r="I39" s="3">
        <v>20</v>
      </c>
      <c r="J39" s="3">
        <v>20</v>
      </c>
      <c r="K39" s="4">
        <v>315.81</v>
      </c>
      <c r="L39" s="3">
        <v>126</v>
      </c>
      <c r="M39" s="3"/>
      <c r="N39" s="3"/>
      <c r="O39" s="3"/>
      <c r="P39" s="3">
        <v>20</v>
      </c>
      <c r="Q39" s="4">
        <v>315.81</v>
      </c>
      <c r="R39" s="3">
        <v>126</v>
      </c>
      <c r="S39" s="3"/>
      <c r="T39" s="3"/>
      <c r="U39" s="3"/>
      <c r="V39" s="3">
        <v>8</v>
      </c>
      <c r="W39" s="4">
        <v>14.85</v>
      </c>
      <c r="X39" s="3">
        <v>37</v>
      </c>
      <c r="Y39" s="3"/>
      <c r="Z39" s="3"/>
      <c r="AA39" s="3">
        <v>8</v>
      </c>
      <c r="AB39" s="3">
        <v>0</v>
      </c>
      <c r="AC39" s="4">
        <v>14.85</v>
      </c>
      <c r="AD39" s="4"/>
      <c r="AE39" s="3"/>
      <c r="AF39" s="71"/>
    </row>
    <row r="40" spans="1:32" s="1" customFormat="1">
      <c r="A40" s="122" t="s">
        <v>60</v>
      </c>
      <c r="B40" s="123"/>
      <c r="C40" s="17">
        <f>SUM(C30:C39)</f>
        <v>16849</v>
      </c>
      <c r="D40" s="17">
        <f>SUM(D30:D39)</f>
        <v>2282</v>
      </c>
      <c r="E40" s="17">
        <f t="shared" ref="E40:AF40" si="2">SUM(E30:E39)</f>
        <v>16635</v>
      </c>
      <c r="F40" s="17">
        <f t="shared" si="2"/>
        <v>15618</v>
      </c>
      <c r="G40" s="17">
        <f t="shared" si="2"/>
        <v>16744</v>
      </c>
      <c r="H40" s="17">
        <f t="shared" si="2"/>
        <v>1209</v>
      </c>
      <c r="I40" s="17">
        <f t="shared" si="2"/>
        <v>848</v>
      </c>
      <c r="J40" s="17">
        <f t="shared" si="2"/>
        <v>549</v>
      </c>
      <c r="K40" s="18">
        <f t="shared" si="2"/>
        <v>36249.499999999993</v>
      </c>
      <c r="L40" s="19">
        <f t="shared" si="2"/>
        <v>26725</v>
      </c>
      <c r="M40" s="19">
        <f t="shared" si="2"/>
        <v>10</v>
      </c>
      <c r="N40" s="19">
        <f t="shared" si="2"/>
        <v>0</v>
      </c>
      <c r="O40" s="19">
        <f t="shared" si="2"/>
        <v>389</v>
      </c>
      <c r="P40" s="19">
        <f t="shared" si="2"/>
        <v>434</v>
      </c>
      <c r="Q40" s="18">
        <f t="shared" si="2"/>
        <v>34198.469999999994</v>
      </c>
      <c r="R40" s="19">
        <f t="shared" si="2"/>
        <v>22622</v>
      </c>
      <c r="S40" s="19">
        <f t="shared" si="2"/>
        <v>0</v>
      </c>
      <c r="T40" s="19">
        <f t="shared" si="2"/>
        <v>54</v>
      </c>
      <c r="U40" s="19">
        <f t="shared" si="2"/>
        <v>1</v>
      </c>
      <c r="V40" s="19">
        <f>SUM(V30:V39)</f>
        <v>390</v>
      </c>
      <c r="W40" s="18">
        <f t="shared" si="2"/>
        <v>33257.229999999996</v>
      </c>
      <c r="X40" s="19">
        <f t="shared" si="2"/>
        <v>21546</v>
      </c>
      <c r="Y40" s="19">
        <f t="shared" si="2"/>
        <v>0</v>
      </c>
      <c r="Z40" s="19">
        <f t="shared" si="2"/>
        <v>11</v>
      </c>
      <c r="AA40" s="19">
        <f t="shared" si="2"/>
        <v>336</v>
      </c>
      <c r="AB40" s="18">
        <f t="shared" si="2"/>
        <v>0</v>
      </c>
      <c r="AC40" s="18">
        <f t="shared" si="2"/>
        <v>26434.429999999997</v>
      </c>
      <c r="AD40" s="18">
        <f t="shared" si="2"/>
        <v>0</v>
      </c>
      <c r="AE40" s="19">
        <f t="shared" si="2"/>
        <v>5</v>
      </c>
      <c r="AF40" s="72">
        <f t="shared" si="2"/>
        <v>192.86</v>
      </c>
    </row>
    <row r="41" spans="1:32" s="1" customFormat="1" ht="12" thickBot="1">
      <c r="A41" s="124" t="s">
        <v>40</v>
      </c>
      <c r="B41" s="125"/>
      <c r="C41" s="22">
        <f t="shared" ref="C41:AF41" si="3">C16+C28+C40</f>
        <v>47859</v>
      </c>
      <c r="D41" s="22">
        <f t="shared" si="3"/>
        <v>5772</v>
      </c>
      <c r="E41" s="22">
        <f t="shared" si="3"/>
        <v>47265</v>
      </c>
      <c r="F41" s="22">
        <f t="shared" si="3"/>
        <v>37815</v>
      </c>
      <c r="G41" s="22">
        <f t="shared" si="3"/>
        <v>47387</v>
      </c>
      <c r="H41" s="22">
        <f t="shared" si="3"/>
        <v>3239</v>
      </c>
      <c r="I41" s="22">
        <f t="shared" si="3"/>
        <v>2321</v>
      </c>
      <c r="J41" s="22">
        <f t="shared" si="3"/>
        <v>1442</v>
      </c>
      <c r="K41" s="23">
        <f t="shared" si="3"/>
        <v>83986.549999999988</v>
      </c>
      <c r="L41" s="22">
        <f t="shared" si="3"/>
        <v>62435</v>
      </c>
      <c r="M41" s="22">
        <f t="shared" si="3"/>
        <v>461</v>
      </c>
      <c r="N41" s="22">
        <f t="shared" si="3"/>
        <v>2</v>
      </c>
      <c r="O41" s="22">
        <f t="shared" si="3"/>
        <v>1674</v>
      </c>
      <c r="P41" s="22">
        <f t="shared" si="3"/>
        <v>991</v>
      </c>
      <c r="Q41" s="23">
        <f t="shared" si="3"/>
        <v>74367.12</v>
      </c>
      <c r="R41" s="22">
        <f t="shared" si="3"/>
        <v>55706</v>
      </c>
      <c r="S41" s="22">
        <f t="shared" si="3"/>
        <v>148</v>
      </c>
      <c r="T41" s="22">
        <f t="shared" si="3"/>
        <v>212</v>
      </c>
      <c r="U41" s="22">
        <f t="shared" si="3"/>
        <v>9</v>
      </c>
      <c r="V41" s="22">
        <f t="shared" si="3"/>
        <v>902</v>
      </c>
      <c r="W41" s="23">
        <f t="shared" si="3"/>
        <v>71385.739999999991</v>
      </c>
      <c r="X41" s="22">
        <f t="shared" si="3"/>
        <v>54033</v>
      </c>
      <c r="Y41" s="22">
        <f t="shared" si="3"/>
        <v>0</v>
      </c>
      <c r="Z41" s="22">
        <f t="shared" si="3"/>
        <v>34</v>
      </c>
      <c r="AA41" s="22">
        <f t="shared" si="3"/>
        <v>798</v>
      </c>
      <c r="AB41" s="23">
        <f t="shared" si="3"/>
        <v>240</v>
      </c>
      <c r="AC41" s="23">
        <f t="shared" si="3"/>
        <v>54255.399999999994</v>
      </c>
      <c r="AD41" s="23">
        <f t="shared" si="3"/>
        <v>256.29000000000002</v>
      </c>
      <c r="AE41" s="22">
        <f t="shared" si="3"/>
        <v>41</v>
      </c>
      <c r="AF41" s="75">
        <f t="shared" si="3"/>
        <v>15121.390000000001</v>
      </c>
    </row>
    <row r="43" spans="1:32" ht="12.75">
      <c r="A43" s="100" t="s">
        <v>99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</row>
  </sheetData>
  <mergeCells count="40">
    <mergeCell ref="P2:T2"/>
    <mergeCell ref="A16:B16"/>
    <mergeCell ref="C2:C4"/>
    <mergeCell ref="D2:D4"/>
    <mergeCell ref="G2:G4"/>
    <mergeCell ref="M3:M4"/>
    <mergeCell ref="E2:E4"/>
    <mergeCell ref="F2:F4"/>
    <mergeCell ref="A43:AF43"/>
    <mergeCell ref="A40:B40"/>
    <mergeCell ref="A41:B41"/>
    <mergeCell ref="J3:J4"/>
    <mergeCell ref="AD2:AD4"/>
    <mergeCell ref="K3:L3"/>
    <mergeCell ref="V3:V4"/>
    <mergeCell ref="Q3:R3"/>
    <mergeCell ref="AC2:AC4"/>
    <mergeCell ref="A29:J29"/>
    <mergeCell ref="W3:X3"/>
    <mergeCell ref="Y3:Y4"/>
    <mergeCell ref="A2:A4"/>
    <mergeCell ref="B2:B4"/>
    <mergeCell ref="A28:B28"/>
    <mergeCell ref="A17:J17"/>
    <mergeCell ref="A1:AF1"/>
    <mergeCell ref="I2:I4"/>
    <mergeCell ref="O3:O4"/>
    <mergeCell ref="J2:O2"/>
    <mergeCell ref="U3:U4"/>
    <mergeCell ref="AE2:AE4"/>
    <mergeCell ref="AF2:AF4"/>
    <mergeCell ref="Z3:Z4"/>
    <mergeCell ref="H2:H4"/>
    <mergeCell ref="N3:N4"/>
    <mergeCell ref="S3:S4"/>
    <mergeCell ref="P3:P4"/>
    <mergeCell ref="V2:Z2"/>
    <mergeCell ref="T3:T4"/>
    <mergeCell ref="AB2:AB4"/>
    <mergeCell ref="AA2:AA4"/>
  </mergeCells>
  <phoneticPr fontId="5" type="noConversion"/>
  <pageMargins left="0" right="0" top="0.25" bottom="0" header="0.3" footer="0.3"/>
  <pageSetup paperSize="8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sqref="A1:Q1"/>
    </sheetView>
  </sheetViews>
  <sheetFormatPr defaultRowHeight="15"/>
  <cols>
    <col min="1" max="1" width="5.85546875" style="9" bestFit="1" customWidth="1"/>
    <col min="2" max="2" width="12.85546875" style="9" customWidth="1"/>
    <col min="3" max="3" width="23" style="8" customWidth="1"/>
    <col min="4" max="4" width="18.5703125" style="8" customWidth="1"/>
    <col min="5" max="5" width="9.5703125" style="8" customWidth="1"/>
    <col min="6" max="9" width="8.140625" style="8" customWidth="1"/>
    <col min="10" max="10" width="10.85546875" style="8" customWidth="1"/>
    <col min="11" max="11" width="7.42578125" style="8" customWidth="1"/>
    <col min="12" max="12" width="8.7109375" style="8" customWidth="1"/>
    <col min="13" max="13" width="9.140625" style="8" customWidth="1"/>
    <col min="14" max="14" width="12.140625" style="8" customWidth="1"/>
    <col min="15" max="15" width="10.5703125" style="8" customWidth="1"/>
    <col min="16" max="16384" width="9.140625" style="8"/>
  </cols>
  <sheetData>
    <row r="1" spans="1:17" ht="24.75" customHeight="1">
      <c r="A1" s="140" t="s">
        <v>149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10" customFormat="1" ht="126.75" customHeight="1">
      <c r="A2" s="30" t="s">
        <v>0</v>
      </c>
      <c r="B2" s="25" t="s">
        <v>92</v>
      </c>
      <c r="C2" s="25" t="s">
        <v>61</v>
      </c>
      <c r="D2" s="25" t="s">
        <v>62</v>
      </c>
      <c r="E2" s="25" t="s">
        <v>63</v>
      </c>
      <c r="F2" s="25" t="s">
        <v>98</v>
      </c>
      <c r="G2" s="25" t="s">
        <v>113</v>
      </c>
      <c r="H2" s="25" t="s">
        <v>114</v>
      </c>
      <c r="I2" s="25" t="s">
        <v>115</v>
      </c>
      <c r="J2" s="25" t="s">
        <v>116</v>
      </c>
      <c r="K2" s="25" t="s">
        <v>117</v>
      </c>
      <c r="L2" s="25" t="s">
        <v>7</v>
      </c>
      <c r="M2" s="25" t="s">
        <v>118</v>
      </c>
      <c r="N2" s="25" t="s">
        <v>119</v>
      </c>
      <c r="O2" s="40" t="s">
        <v>120</v>
      </c>
      <c r="P2" s="40" t="s">
        <v>7</v>
      </c>
      <c r="Q2" s="40" t="s">
        <v>121</v>
      </c>
    </row>
    <row r="3" spans="1:17" s="10" customFormat="1" ht="12.75">
      <c r="A3" s="31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  <c r="I3" s="39">
        <v>9</v>
      </c>
      <c r="J3" s="10">
        <v>10</v>
      </c>
      <c r="K3" s="10">
        <v>11</v>
      </c>
      <c r="L3" s="26">
        <v>12</v>
      </c>
      <c r="M3" s="26">
        <v>13</v>
      </c>
      <c r="N3" s="26">
        <v>14</v>
      </c>
      <c r="O3" s="40">
        <v>15</v>
      </c>
      <c r="P3" s="40">
        <v>16</v>
      </c>
      <c r="Q3" s="40">
        <v>17</v>
      </c>
    </row>
    <row r="4" spans="1:17" s="11" customFormat="1" ht="21" customHeight="1">
      <c r="A4" s="133">
        <v>1</v>
      </c>
      <c r="B4" s="132" t="s">
        <v>16</v>
      </c>
      <c r="C4" s="27" t="s">
        <v>93</v>
      </c>
      <c r="D4" s="27" t="s">
        <v>64</v>
      </c>
      <c r="E4" s="27">
        <v>659</v>
      </c>
      <c r="F4" s="27">
        <v>182</v>
      </c>
      <c r="G4" s="27">
        <v>182</v>
      </c>
      <c r="H4" s="27">
        <v>182</v>
      </c>
      <c r="I4" s="27">
        <v>182</v>
      </c>
      <c r="J4" s="27">
        <v>182</v>
      </c>
      <c r="K4" s="27">
        <v>182</v>
      </c>
      <c r="L4" s="27">
        <v>200.83</v>
      </c>
      <c r="M4" s="27"/>
      <c r="N4" s="27"/>
      <c r="O4" s="41"/>
      <c r="P4" s="41"/>
      <c r="Q4" s="41"/>
    </row>
    <row r="5" spans="1:17" s="11" customFormat="1" ht="21" customHeight="1">
      <c r="A5" s="133"/>
      <c r="B5" s="132"/>
      <c r="C5" s="27" t="s">
        <v>94</v>
      </c>
      <c r="D5" s="27" t="s">
        <v>65</v>
      </c>
      <c r="E5" s="27">
        <v>874</v>
      </c>
      <c r="F5" s="27">
        <v>617</v>
      </c>
      <c r="G5" s="27">
        <v>617</v>
      </c>
      <c r="H5" s="27">
        <v>617</v>
      </c>
      <c r="I5" s="27">
        <v>617</v>
      </c>
      <c r="J5" s="27">
        <v>617</v>
      </c>
      <c r="K5" s="27">
        <v>617</v>
      </c>
      <c r="L5" s="27">
        <v>465.19</v>
      </c>
      <c r="M5" s="27"/>
      <c r="N5" s="27"/>
      <c r="O5" s="41"/>
      <c r="P5" s="41"/>
      <c r="Q5" s="41"/>
    </row>
    <row r="6" spans="1:17" s="11" customFormat="1" ht="21" customHeight="1">
      <c r="A6" s="32"/>
      <c r="B6" s="29"/>
      <c r="C6" s="27" t="s">
        <v>112</v>
      </c>
      <c r="D6" s="27"/>
      <c r="E6" s="27"/>
      <c r="F6" s="27">
        <v>482</v>
      </c>
      <c r="G6" s="27">
        <v>482</v>
      </c>
      <c r="H6" s="27">
        <v>482</v>
      </c>
      <c r="I6" s="27">
        <v>482</v>
      </c>
      <c r="J6" s="27">
        <v>482</v>
      </c>
      <c r="K6" s="27">
        <v>482</v>
      </c>
      <c r="L6" s="27">
        <v>141.11000000000001</v>
      </c>
      <c r="M6" s="27"/>
      <c r="N6" s="42"/>
      <c r="O6" s="41"/>
      <c r="P6" s="41"/>
      <c r="Q6" s="41"/>
    </row>
    <row r="7" spans="1:17" s="44" customFormat="1" ht="12.75">
      <c r="A7" s="31"/>
      <c r="B7" s="29"/>
      <c r="C7" s="43"/>
      <c r="D7" s="43" t="s">
        <v>122</v>
      </c>
      <c r="E7" s="43">
        <f>SUM(E4:E6)</f>
        <v>1533</v>
      </c>
      <c r="F7" s="43">
        <f t="shared" ref="F7:L7" si="0">SUM(F4:F6)</f>
        <v>1281</v>
      </c>
      <c r="G7" s="43">
        <f t="shared" si="0"/>
        <v>1281</v>
      </c>
      <c r="H7" s="43">
        <f t="shared" si="0"/>
        <v>1281</v>
      </c>
      <c r="I7" s="43">
        <f t="shared" si="0"/>
        <v>1281</v>
      </c>
      <c r="J7" s="43">
        <f t="shared" si="0"/>
        <v>1281</v>
      </c>
      <c r="K7" s="43">
        <f t="shared" si="0"/>
        <v>1281</v>
      </c>
      <c r="L7" s="43">
        <f t="shared" si="0"/>
        <v>807.13</v>
      </c>
      <c r="M7" s="43"/>
      <c r="N7" s="43"/>
      <c r="O7" s="43"/>
      <c r="P7" s="43"/>
      <c r="Q7" s="43"/>
    </row>
    <row r="8" spans="1:17" s="11" customFormat="1" ht="12.75">
      <c r="A8" s="32">
        <v>2</v>
      </c>
      <c r="B8" s="29" t="s">
        <v>20</v>
      </c>
      <c r="C8" s="27" t="s">
        <v>66</v>
      </c>
      <c r="D8" s="27" t="s">
        <v>67</v>
      </c>
      <c r="E8" s="27">
        <v>1242</v>
      </c>
      <c r="F8" s="27">
        <v>1242</v>
      </c>
      <c r="G8" s="27">
        <v>1242</v>
      </c>
      <c r="H8" s="27">
        <v>1242</v>
      </c>
      <c r="I8" s="27">
        <v>1122</v>
      </c>
      <c r="J8" s="27">
        <v>991</v>
      </c>
      <c r="K8" s="27">
        <v>991</v>
      </c>
      <c r="L8" s="27">
        <v>415.91</v>
      </c>
      <c r="M8" s="27"/>
      <c r="N8" s="27"/>
      <c r="O8" s="41"/>
      <c r="P8" s="41"/>
      <c r="Q8" s="41"/>
    </row>
    <row r="9" spans="1:17" s="11" customFormat="1" ht="12.75">
      <c r="A9" s="32">
        <v>3</v>
      </c>
      <c r="B9" s="29" t="s">
        <v>26</v>
      </c>
      <c r="C9" s="27" t="s">
        <v>142</v>
      </c>
      <c r="D9" s="27" t="s">
        <v>143</v>
      </c>
      <c r="E9" s="27">
        <v>1728</v>
      </c>
      <c r="F9" s="27">
        <v>1895</v>
      </c>
      <c r="G9" s="27">
        <v>1893</v>
      </c>
      <c r="H9" s="27">
        <v>1893</v>
      </c>
      <c r="I9" s="27">
        <v>1853</v>
      </c>
      <c r="J9" s="27">
        <v>1853</v>
      </c>
      <c r="K9" s="27">
        <v>1853</v>
      </c>
      <c r="L9" s="45">
        <v>3148.01</v>
      </c>
      <c r="M9" s="27">
        <v>210</v>
      </c>
      <c r="N9" s="27">
        <v>112</v>
      </c>
      <c r="O9" s="41"/>
      <c r="P9" s="41"/>
      <c r="Q9" s="41"/>
    </row>
    <row r="10" spans="1:17" s="11" customFormat="1" ht="28.5" customHeight="1">
      <c r="A10" s="62"/>
      <c r="B10" s="61"/>
      <c r="C10" s="27" t="s">
        <v>144</v>
      </c>
      <c r="D10" s="27" t="s">
        <v>145</v>
      </c>
      <c r="E10" s="27"/>
      <c r="F10" s="27">
        <v>3190</v>
      </c>
      <c r="G10" s="27">
        <v>2596</v>
      </c>
      <c r="H10" s="27">
        <v>2458</v>
      </c>
      <c r="I10" s="27">
        <v>2458</v>
      </c>
      <c r="J10" s="27">
        <v>2458</v>
      </c>
      <c r="K10" s="27">
        <v>2458</v>
      </c>
      <c r="L10" s="45">
        <v>2702.85</v>
      </c>
      <c r="M10" s="27"/>
      <c r="N10" s="27"/>
      <c r="O10" s="41"/>
      <c r="P10" s="41"/>
      <c r="Q10" s="41"/>
    </row>
    <row r="11" spans="1:17" s="11" customFormat="1" ht="12.75">
      <c r="A11" s="62"/>
      <c r="B11" s="61"/>
      <c r="C11" s="27"/>
      <c r="D11" s="43" t="s">
        <v>146</v>
      </c>
      <c r="E11" s="43">
        <f t="shared" ref="E11:L11" si="1">SUM(E9:E10)</f>
        <v>1728</v>
      </c>
      <c r="F11" s="43">
        <f t="shared" si="1"/>
        <v>5085</v>
      </c>
      <c r="G11" s="43">
        <f t="shared" si="1"/>
        <v>4489</v>
      </c>
      <c r="H11" s="43">
        <f t="shared" si="1"/>
        <v>4351</v>
      </c>
      <c r="I11" s="43">
        <f t="shared" si="1"/>
        <v>4311</v>
      </c>
      <c r="J11" s="43">
        <f t="shared" si="1"/>
        <v>4311</v>
      </c>
      <c r="K11" s="43">
        <f t="shared" si="1"/>
        <v>4311</v>
      </c>
      <c r="L11" s="48">
        <f t="shared" si="1"/>
        <v>5850.8600000000006</v>
      </c>
      <c r="M11" s="27"/>
      <c r="N11" s="27"/>
      <c r="O11" s="41"/>
      <c r="P11" s="41"/>
      <c r="Q11" s="41"/>
    </row>
    <row r="12" spans="1:17" s="11" customFormat="1" ht="21" customHeight="1">
      <c r="A12" s="32">
        <v>4</v>
      </c>
      <c r="B12" s="29" t="s">
        <v>29</v>
      </c>
      <c r="C12" s="27" t="s">
        <v>68</v>
      </c>
      <c r="D12" s="27" t="s">
        <v>69</v>
      </c>
      <c r="E12" s="27">
        <v>999</v>
      </c>
      <c r="F12" s="27">
        <v>957</v>
      </c>
      <c r="G12" s="27">
        <v>679</v>
      </c>
      <c r="H12" s="27">
        <v>679</v>
      </c>
      <c r="I12" s="27">
        <v>508</v>
      </c>
      <c r="J12" s="27">
        <v>463</v>
      </c>
      <c r="K12" s="27">
        <v>463</v>
      </c>
      <c r="L12" s="27">
        <v>423.36</v>
      </c>
      <c r="M12" s="27"/>
      <c r="N12" s="27"/>
      <c r="O12" s="41"/>
      <c r="P12" s="41"/>
      <c r="Q12" s="41"/>
    </row>
    <row r="13" spans="1:17" s="11" customFormat="1" ht="17.25" customHeight="1">
      <c r="A13" s="136">
        <v>5</v>
      </c>
      <c r="B13" s="138" t="s">
        <v>31</v>
      </c>
      <c r="C13" s="27" t="s">
        <v>95</v>
      </c>
      <c r="D13" s="27" t="s">
        <v>70</v>
      </c>
      <c r="E13" s="27">
        <v>1128</v>
      </c>
      <c r="F13" s="27">
        <v>1084</v>
      </c>
      <c r="G13" s="27">
        <v>1084</v>
      </c>
      <c r="H13" s="27">
        <v>1084</v>
      </c>
      <c r="I13" s="27">
        <v>1084</v>
      </c>
      <c r="J13" s="27">
        <v>1084</v>
      </c>
      <c r="K13" s="27">
        <v>1084</v>
      </c>
      <c r="L13" s="27">
        <v>1932.63</v>
      </c>
      <c r="M13" s="27"/>
      <c r="N13" s="27"/>
      <c r="O13" s="41"/>
      <c r="P13" s="41"/>
      <c r="Q13" s="41"/>
    </row>
    <row r="14" spans="1:17" s="11" customFormat="1" ht="21" customHeight="1">
      <c r="A14" s="137"/>
      <c r="B14" s="139"/>
      <c r="C14" s="27" t="s">
        <v>96</v>
      </c>
      <c r="D14" s="27" t="s">
        <v>71</v>
      </c>
      <c r="E14" s="27">
        <v>1365</v>
      </c>
      <c r="F14" s="27">
        <v>1022</v>
      </c>
      <c r="G14" s="27">
        <v>1022</v>
      </c>
      <c r="H14" s="27">
        <v>1022</v>
      </c>
      <c r="I14" s="27">
        <v>1022</v>
      </c>
      <c r="J14" s="27">
        <v>1022</v>
      </c>
      <c r="K14" s="27">
        <v>1022</v>
      </c>
      <c r="L14" s="27">
        <v>1760.73</v>
      </c>
      <c r="M14" s="27"/>
      <c r="N14" s="27"/>
      <c r="O14" s="41"/>
      <c r="P14" s="41"/>
      <c r="Q14" s="41"/>
    </row>
    <row r="15" spans="1:17" s="44" customFormat="1" ht="21" customHeight="1">
      <c r="A15" s="46"/>
      <c r="B15" s="33"/>
      <c r="C15" s="43"/>
      <c r="D15" s="43" t="s">
        <v>123</v>
      </c>
      <c r="E15" s="43">
        <f>SUM(E13:E14)</f>
        <v>2493</v>
      </c>
      <c r="F15" s="43">
        <f t="shared" ref="F15:L15" si="2">SUM(F13:F14)</f>
        <v>2106</v>
      </c>
      <c r="G15" s="43">
        <f t="shared" si="2"/>
        <v>2106</v>
      </c>
      <c r="H15" s="43">
        <f t="shared" si="2"/>
        <v>2106</v>
      </c>
      <c r="I15" s="43">
        <f t="shared" si="2"/>
        <v>2106</v>
      </c>
      <c r="J15" s="43">
        <f t="shared" si="2"/>
        <v>2106</v>
      </c>
      <c r="K15" s="43">
        <f t="shared" si="2"/>
        <v>2106</v>
      </c>
      <c r="L15" s="48">
        <f t="shared" si="2"/>
        <v>3693.36</v>
      </c>
      <c r="M15" s="43"/>
      <c r="N15" s="43"/>
      <c r="O15" s="47"/>
      <c r="P15" s="47"/>
      <c r="Q15" s="47"/>
    </row>
    <row r="16" spans="1:17" s="11" customFormat="1" ht="21" customHeight="1">
      <c r="A16" s="32">
        <v>6</v>
      </c>
      <c r="B16" s="29" t="s">
        <v>32</v>
      </c>
      <c r="C16" s="27" t="s">
        <v>72</v>
      </c>
      <c r="D16" s="27" t="s">
        <v>73</v>
      </c>
      <c r="E16" s="27">
        <v>981</v>
      </c>
      <c r="F16" s="27">
        <v>980</v>
      </c>
      <c r="G16" s="27">
        <v>459</v>
      </c>
      <c r="H16" s="27">
        <v>459</v>
      </c>
      <c r="I16" s="27">
        <v>459</v>
      </c>
      <c r="J16" s="27">
        <v>459</v>
      </c>
      <c r="K16" s="27">
        <v>459</v>
      </c>
      <c r="L16" s="45">
        <v>1163.2</v>
      </c>
      <c r="M16" s="27"/>
      <c r="N16" s="27"/>
      <c r="O16" s="41"/>
      <c r="P16" s="41"/>
      <c r="Q16" s="41"/>
    </row>
    <row r="17" spans="1:17" s="11" customFormat="1" ht="27.75" customHeight="1">
      <c r="A17" s="133">
        <v>7</v>
      </c>
      <c r="B17" s="132" t="s">
        <v>39</v>
      </c>
      <c r="C17" s="27" t="s">
        <v>74</v>
      </c>
      <c r="D17" s="27" t="s">
        <v>75</v>
      </c>
      <c r="E17" s="27">
        <v>1430</v>
      </c>
      <c r="F17" s="27">
        <v>1465</v>
      </c>
      <c r="G17" s="27">
        <v>1465</v>
      </c>
      <c r="H17" s="27">
        <v>1363</v>
      </c>
      <c r="I17" s="27">
        <v>1348</v>
      </c>
      <c r="J17" s="27">
        <v>1348</v>
      </c>
      <c r="K17" s="27">
        <v>1348</v>
      </c>
      <c r="L17" s="45">
        <v>2197</v>
      </c>
      <c r="M17" s="27"/>
      <c r="N17" s="27"/>
      <c r="O17" s="41"/>
      <c r="P17" s="41"/>
      <c r="Q17" s="41"/>
    </row>
    <row r="18" spans="1:17" s="11" customFormat="1" ht="21" customHeight="1">
      <c r="A18" s="133"/>
      <c r="B18" s="132"/>
      <c r="C18" s="27" t="s">
        <v>76</v>
      </c>
      <c r="D18" s="27" t="s">
        <v>77</v>
      </c>
      <c r="E18" s="27">
        <v>615</v>
      </c>
      <c r="F18" s="27">
        <v>661</v>
      </c>
      <c r="G18" s="27">
        <v>661</v>
      </c>
      <c r="H18" s="27">
        <v>532</v>
      </c>
      <c r="I18" s="27">
        <v>532</v>
      </c>
      <c r="J18" s="27">
        <v>532</v>
      </c>
      <c r="K18" s="27">
        <v>532</v>
      </c>
      <c r="L18" s="45">
        <v>867</v>
      </c>
      <c r="M18" s="27"/>
      <c r="N18" s="27"/>
      <c r="O18" s="41"/>
      <c r="P18" s="41"/>
      <c r="Q18" s="41"/>
    </row>
    <row r="19" spans="1:17" s="11" customFormat="1" ht="21" customHeight="1">
      <c r="A19" s="133"/>
      <c r="B19" s="132"/>
      <c r="C19" s="27" t="s">
        <v>78</v>
      </c>
      <c r="D19" s="27" t="s">
        <v>79</v>
      </c>
      <c r="E19" s="27">
        <v>919</v>
      </c>
      <c r="F19" s="27">
        <v>1005</v>
      </c>
      <c r="G19" s="27">
        <v>1005</v>
      </c>
      <c r="H19" s="27">
        <v>802</v>
      </c>
      <c r="I19" s="27">
        <v>802</v>
      </c>
      <c r="J19" s="27">
        <v>802</v>
      </c>
      <c r="K19" s="27">
        <v>802</v>
      </c>
      <c r="L19" s="45">
        <v>1307</v>
      </c>
      <c r="M19" s="27"/>
      <c r="N19" s="27"/>
      <c r="O19" s="41"/>
      <c r="P19" s="41"/>
      <c r="Q19" s="41"/>
    </row>
    <row r="20" spans="1:17" s="44" customFormat="1" ht="21" customHeight="1">
      <c r="A20" s="31"/>
      <c r="B20" s="29"/>
      <c r="C20" s="43"/>
      <c r="D20" s="43" t="s">
        <v>124</v>
      </c>
      <c r="E20" s="43">
        <f>SUM(E17:E19)</f>
        <v>2964</v>
      </c>
      <c r="F20" s="43">
        <f t="shared" ref="F20:L20" si="3">SUM(F17:F19)</f>
        <v>3131</v>
      </c>
      <c r="G20" s="43">
        <f t="shared" si="3"/>
        <v>3131</v>
      </c>
      <c r="H20" s="43">
        <f t="shared" si="3"/>
        <v>2697</v>
      </c>
      <c r="I20" s="43">
        <f t="shared" si="3"/>
        <v>2682</v>
      </c>
      <c r="J20" s="43">
        <f t="shared" si="3"/>
        <v>2682</v>
      </c>
      <c r="K20" s="43">
        <f t="shared" si="3"/>
        <v>2682</v>
      </c>
      <c r="L20" s="43">
        <f t="shared" si="3"/>
        <v>4371</v>
      </c>
      <c r="M20" s="43"/>
      <c r="N20" s="43"/>
      <c r="O20" s="47"/>
      <c r="P20" s="47"/>
      <c r="Q20" s="47"/>
    </row>
    <row r="21" spans="1:17" s="11" customFormat="1" ht="21" customHeight="1">
      <c r="A21" s="133">
        <v>8</v>
      </c>
      <c r="B21" s="132" t="s">
        <v>97</v>
      </c>
      <c r="C21" s="27" t="s">
        <v>80</v>
      </c>
      <c r="D21" s="27" t="s">
        <v>81</v>
      </c>
      <c r="E21" s="27">
        <v>1585</v>
      </c>
      <c r="F21" s="27">
        <v>1468</v>
      </c>
      <c r="G21" s="27">
        <v>1468</v>
      </c>
      <c r="H21" s="27">
        <v>1468</v>
      </c>
      <c r="I21" s="27">
        <v>1265</v>
      </c>
      <c r="J21" s="27">
        <v>1265</v>
      </c>
      <c r="K21" s="27">
        <v>1265</v>
      </c>
      <c r="L21" s="27">
        <v>3148.45</v>
      </c>
      <c r="M21" s="27"/>
      <c r="N21" s="27"/>
      <c r="O21" s="41"/>
      <c r="P21" s="41"/>
      <c r="Q21" s="41"/>
    </row>
    <row r="22" spans="1:17" s="11" customFormat="1" ht="21" customHeight="1">
      <c r="A22" s="133"/>
      <c r="B22" s="132"/>
      <c r="C22" s="27" t="s">
        <v>82</v>
      </c>
      <c r="D22" s="27" t="s">
        <v>83</v>
      </c>
      <c r="E22" s="27">
        <v>1592</v>
      </c>
      <c r="F22" s="27">
        <v>1450</v>
      </c>
      <c r="G22" s="27">
        <v>1064</v>
      </c>
      <c r="H22" s="27">
        <v>1064</v>
      </c>
      <c r="I22" s="27">
        <v>1064</v>
      </c>
      <c r="J22" s="27">
        <v>1064</v>
      </c>
      <c r="K22" s="27">
        <v>1064</v>
      </c>
      <c r="L22" s="27">
        <v>2420.02</v>
      </c>
      <c r="M22" s="27"/>
      <c r="N22" s="27"/>
      <c r="O22" s="41"/>
      <c r="P22" s="41"/>
      <c r="Q22" s="41"/>
    </row>
    <row r="23" spans="1:17" s="44" customFormat="1" ht="21" customHeight="1">
      <c r="A23" s="31"/>
      <c r="B23" s="29"/>
      <c r="C23" s="43"/>
      <c r="D23" s="43" t="s">
        <v>125</v>
      </c>
      <c r="E23" s="43">
        <f>SUM(E21:E22)</f>
        <v>3177</v>
      </c>
      <c r="F23" s="43">
        <f t="shared" ref="F23:L23" si="4">SUM(F21:F22)</f>
        <v>2918</v>
      </c>
      <c r="G23" s="43">
        <f t="shared" si="4"/>
        <v>2532</v>
      </c>
      <c r="H23" s="43">
        <f t="shared" si="4"/>
        <v>2532</v>
      </c>
      <c r="I23" s="43">
        <f t="shared" si="4"/>
        <v>2329</v>
      </c>
      <c r="J23" s="43">
        <f t="shared" si="4"/>
        <v>2329</v>
      </c>
      <c r="K23" s="43">
        <f t="shared" si="4"/>
        <v>2329</v>
      </c>
      <c r="L23" s="48">
        <f t="shared" si="4"/>
        <v>5568.4699999999993</v>
      </c>
      <c r="M23" s="43"/>
      <c r="N23" s="43"/>
      <c r="O23" s="47"/>
      <c r="P23" s="47"/>
      <c r="Q23" s="47"/>
    </row>
    <row r="24" spans="1:17" s="11" customFormat="1" ht="21" customHeight="1">
      <c r="A24" s="32">
        <v>9</v>
      </c>
      <c r="B24" s="29" t="s">
        <v>33</v>
      </c>
      <c r="C24" s="27" t="s">
        <v>84</v>
      </c>
      <c r="D24" s="27" t="s">
        <v>85</v>
      </c>
      <c r="E24" s="27">
        <v>591</v>
      </c>
      <c r="F24" s="27">
        <v>561</v>
      </c>
      <c r="G24" s="27">
        <v>561</v>
      </c>
      <c r="H24" s="27">
        <v>310</v>
      </c>
      <c r="I24" s="27">
        <v>310</v>
      </c>
      <c r="J24" s="27">
        <v>310</v>
      </c>
      <c r="K24" s="27">
        <v>310</v>
      </c>
      <c r="L24" s="45">
        <v>313.8</v>
      </c>
      <c r="M24" s="27">
        <v>31</v>
      </c>
      <c r="N24" s="27"/>
      <c r="O24" s="41"/>
      <c r="P24" s="41"/>
      <c r="Q24" s="41"/>
    </row>
    <row r="25" spans="1:17" s="11" customFormat="1" ht="21" customHeight="1">
      <c r="A25" s="32">
        <v>10</v>
      </c>
      <c r="B25" s="29" t="s">
        <v>34</v>
      </c>
      <c r="C25" s="27" t="s">
        <v>86</v>
      </c>
      <c r="D25" s="27" t="s">
        <v>87</v>
      </c>
      <c r="E25" s="27">
        <v>1325</v>
      </c>
      <c r="F25" s="27">
        <v>1210</v>
      </c>
      <c r="G25" s="27">
        <v>1210</v>
      </c>
      <c r="H25" s="27">
        <v>1210</v>
      </c>
      <c r="I25" s="27">
        <v>1210</v>
      </c>
      <c r="J25" s="27">
        <v>1210</v>
      </c>
      <c r="K25" s="27">
        <v>1210</v>
      </c>
      <c r="L25" s="45">
        <v>2693</v>
      </c>
      <c r="M25" s="27"/>
      <c r="N25" s="27"/>
      <c r="O25" s="41"/>
      <c r="P25" s="41"/>
      <c r="Q25" s="41"/>
    </row>
    <row r="26" spans="1:17" s="11" customFormat="1" ht="21" customHeight="1">
      <c r="A26" s="32">
        <v>11</v>
      </c>
      <c r="B26" s="29" t="s">
        <v>23</v>
      </c>
      <c r="C26" s="27" t="s">
        <v>88</v>
      </c>
      <c r="D26" s="27" t="s">
        <v>89</v>
      </c>
      <c r="E26" s="27">
        <v>968</v>
      </c>
      <c r="F26" s="27">
        <v>972</v>
      </c>
      <c r="G26" s="27">
        <v>946</v>
      </c>
      <c r="H26" s="27">
        <v>946</v>
      </c>
      <c r="I26" s="27">
        <v>799</v>
      </c>
      <c r="J26" s="27">
        <v>799</v>
      </c>
      <c r="K26" s="27">
        <v>799</v>
      </c>
      <c r="L26" s="45">
        <v>494</v>
      </c>
      <c r="M26" s="27"/>
      <c r="N26" s="27"/>
      <c r="O26" s="41"/>
      <c r="P26" s="41"/>
      <c r="Q26" s="41"/>
    </row>
    <row r="27" spans="1:17" s="11" customFormat="1" ht="21" customHeight="1">
      <c r="A27" s="32">
        <v>12</v>
      </c>
      <c r="B27" s="29" t="s">
        <v>37</v>
      </c>
      <c r="C27" s="27" t="s">
        <v>90</v>
      </c>
      <c r="D27" s="27" t="s">
        <v>91</v>
      </c>
      <c r="E27" s="27">
        <v>519</v>
      </c>
      <c r="F27" s="27">
        <v>519</v>
      </c>
      <c r="G27" s="27">
        <v>519</v>
      </c>
      <c r="H27" s="27">
        <v>250</v>
      </c>
      <c r="I27" s="27">
        <v>204</v>
      </c>
      <c r="J27" s="27">
        <v>204</v>
      </c>
      <c r="K27" s="27">
        <v>204</v>
      </c>
      <c r="L27" s="27">
        <v>602.48</v>
      </c>
      <c r="M27" s="27"/>
      <c r="N27" s="27"/>
      <c r="O27" s="41"/>
      <c r="P27" s="41"/>
      <c r="Q27" s="41"/>
    </row>
    <row r="28" spans="1:17" s="11" customFormat="1" ht="21" customHeight="1">
      <c r="A28" s="134" t="s">
        <v>19</v>
      </c>
      <c r="B28" s="135"/>
      <c r="C28" s="135"/>
      <c r="D28" s="135"/>
      <c r="E28" s="28">
        <f>E7+E8+E9+E12+E15+E16+E20+E23+E24+E25+E26+E27</f>
        <v>18520</v>
      </c>
      <c r="F28" s="28">
        <v>20962</v>
      </c>
      <c r="G28" s="28">
        <v>19155</v>
      </c>
      <c r="H28" s="28">
        <v>18023</v>
      </c>
      <c r="I28" s="28">
        <v>17321</v>
      </c>
      <c r="J28" s="28">
        <v>17145</v>
      </c>
      <c r="K28" s="28">
        <v>17145</v>
      </c>
      <c r="L28" s="49">
        <v>26396.57</v>
      </c>
      <c r="M28" s="28">
        <f t="shared" ref="M28:N28" si="5">M7+M8+M9+M12+M15+M16+M20+M23+M24+M25+M26+M27</f>
        <v>241</v>
      </c>
      <c r="N28" s="28">
        <f t="shared" si="5"/>
        <v>112</v>
      </c>
      <c r="O28" s="41"/>
      <c r="P28" s="41"/>
      <c r="Q28" s="41"/>
    </row>
    <row r="29" spans="1:17" s="11" customFormat="1" ht="12.75">
      <c r="A29" s="12"/>
      <c r="B29" s="12"/>
    </row>
    <row r="30" spans="1:17" s="11" customFormat="1" ht="12.75">
      <c r="A30" s="100" t="s">
        <v>99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</row>
    <row r="31" spans="1:17" s="11" customFormat="1" ht="12.75">
      <c r="A31" s="12"/>
      <c r="B31" s="12"/>
    </row>
    <row r="32" spans="1:17" s="11" customFormat="1" ht="12.75">
      <c r="A32" s="12"/>
      <c r="B32" s="12"/>
    </row>
    <row r="33" spans="1:2" s="11" customFormat="1" ht="12.75">
      <c r="A33" s="12"/>
      <c r="B33" s="12"/>
    </row>
    <row r="34" spans="1:2" s="11" customFormat="1" ht="12.75">
      <c r="A34" s="12"/>
      <c r="B34" s="12"/>
    </row>
    <row r="35" spans="1:2" s="11" customFormat="1" ht="12.75">
      <c r="A35" s="12"/>
      <c r="B35" s="12"/>
    </row>
    <row r="36" spans="1:2" s="11" customFormat="1" ht="12.75">
      <c r="A36" s="12"/>
      <c r="B36" s="12"/>
    </row>
    <row r="37" spans="1:2" s="11" customFormat="1" ht="12.75">
      <c r="A37" s="12"/>
      <c r="B37" s="12"/>
    </row>
    <row r="38" spans="1:2" s="11" customFormat="1" ht="12.75">
      <c r="A38" s="12"/>
      <c r="B38" s="12"/>
    </row>
    <row r="39" spans="1:2" s="11" customFormat="1" ht="12.75">
      <c r="A39" s="12"/>
      <c r="B39" s="12"/>
    </row>
  </sheetData>
  <mergeCells count="11">
    <mergeCell ref="A1:Q1"/>
    <mergeCell ref="A17:A19"/>
    <mergeCell ref="B17:B19"/>
    <mergeCell ref="A21:A22"/>
    <mergeCell ref="B21:B22"/>
    <mergeCell ref="A30:N30"/>
    <mergeCell ref="B4:B5"/>
    <mergeCell ref="A4:A5"/>
    <mergeCell ref="A28:D28"/>
    <mergeCell ref="A13:A14"/>
    <mergeCell ref="B13:B14"/>
  </mergeCells>
  <phoneticPr fontId="5" type="noConversion"/>
  <pageMargins left="0.45" right="0.45" top="0.5" bottom="0.5" header="0.3" footer="0.3"/>
  <pageSetup paperSize="8" scale="1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workbookViewId="0">
      <selection sqref="A1:L1"/>
    </sheetView>
  </sheetViews>
  <sheetFormatPr defaultRowHeight="15"/>
  <cols>
    <col min="1" max="1" width="5.7109375" style="8" customWidth="1"/>
    <col min="2" max="3" width="14" style="8" customWidth="1"/>
    <col min="4" max="4" width="12.42578125" style="8" customWidth="1"/>
    <col min="5" max="5" width="8.140625" style="8" customWidth="1"/>
    <col min="6" max="7" width="9.140625" style="8"/>
    <col min="8" max="8" width="12.140625" style="8" customWidth="1"/>
    <col min="9" max="9" width="12.28515625" style="8" customWidth="1"/>
    <col min="10" max="10" width="9.140625" style="8"/>
    <col min="11" max="11" width="13.140625" style="8" customWidth="1"/>
    <col min="12" max="12" width="9.140625" style="50"/>
    <col min="13" max="16384" width="9.140625" style="8"/>
  </cols>
  <sheetData>
    <row r="1" spans="1:12" ht="28.5" customHeight="1">
      <c r="A1" s="143" t="s">
        <v>148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s="50" customFormat="1" ht="31.5" customHeight="1">
      <c r="A2" s="147" t="s">
        <v>0</v>
      </c>
      <c r="B2" s="146" t="s">
        <v>126</v>
      </c>
      <c r="C2" s="146" t="s">
        <v>127</v>
      </c>
      <c r="D2" s="146" t="s">
        <v>53</v>
      </c>
      <c r="E2" s="146" t="s">
        <v>128</v>
      </c>
      <c r="F2" s="146"/>
      <c r="G2" s="146"/>
      <c r="H2" s="146"/>
      <c r="I2" s="146"/>
      <c r="J2" s="146"/>
      <c r="K2" s="146"/>
      <c r="L2" s="148" t="s">
        <v>135</v>
      </c>
    </row>
    <row r="3" spans="1:12" s="50" customFormat="1" ht="71.25">
      <c r="A3" s="147"/>
      <c r="B3" s="146"/>
      <c r="C3" s="146"/>
      <c r="D3" s="146"/>
      <c r="E3" s="64" t="s">
        <v>129</v>
      </c>
      <c r="F3" s="64" t="s">
        <v>130</v>
      </c>
      <c r="G3" s="64" t="s">
        <v>131</v>
      </c>
      <c r="H3" s="64" t="s">
        <v>132</v>
      </c>
      <c r="I3" s="64" t="s">
        <v>136</v>
      </c>
      <c r="J3" s="64" t="s">
        <v>133</v>
      </c>
      <c r="K3" s="64" t="s">
        <v>134</v>
      </c>
      <c r="L3" s="148"/>
    </row>
    <row r="4" spans="1:12" s="51" customFormat="1" ht="15.75" thickBot="1">
      <c r="A4" s="67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68">
        <v>7</v>
      </c>
      <c r="H4" s="68">
        <v>8</v>
      </c>
      <c r="I4" s="68">
        <v>9</v>
      </c>
      <c r="J4" s="68">
        <v>10</v>
      </c>
      <c r="K4" s="68">
        <v>11</v>
      </c>
      <c r="L4" s="69">
        <v>12</v>
      </c>
    </row>
    <row r="5" spans="1:12">
      <c r="A5" s="153">
        <v>1</v>
      </c>
      <c r="B5" s="149" t="s">
        <v>9</v>
      </c>
      <c r="C5" s="66" t="s">
        <v>137</v>
      </c>
      <c r="D5" s="66">
        <v>1954</v>
      </c>
      <c r="E5" s="66">
        <v>227</v>
      </c>
      <c r="F5" s="66">
        <v>305</v>
      </c>
      <c r="G5" s="66"/>
      <c r="H5" s="66"/>
      <c r="I5" s="66"/>
      <c r="J5" s="66"/>
      <c r="K5" s="66">
        <v>50</v>
      </c>
      <c r="L5" s="76">
        <f>SUM(E5:K5)</f>
        <v>582</v>
      </c>
    </row>
    <row r="6" spans="1:12">
      <c r="A6" s="152"/>
      <c r="B6" s="142"/>
      <c r="C6" s="65" t="s">
        <v>138</v>
      </c>
      <c r="D6" s="65"/>
      <c r="E6" s="65"/>
      <c r="F6" s="65"/>
      <c r="G6" s="65"/>
      <c r="H6" s="65"/>
      <c r="I6" s="65"/>
      <c r="J6" s="65"/>
      <c r="K6" s="65"/>
      <c r="L6" s="77">
        <f t="shared" ref="L6:L24" si="0">SUM(E6:K6)</f>
        <v>0</v>
      </c>
    </row>
    <row r="7" spans="1:12">
      <c r="A7" s="151">
        <v>2</v>
      </c>
      <c r="B7" s="142" t="s">
        <v>10</v>
      </c>
      <c r="C7" s="65" t="s">
        <v>137</v>
      </c>
      <c r="D7" s="65">
        <v>175</v>
      </c>
      <c r="E7" s="65">
        <v>33</v>
      </c>
      <c r="F7" s="65">
        <v>15</v>
      </c>
      <c r="G7" s="65"/>
      <c r="H7" s="65"/>
      <c r="I7" s="65"/>
      <c r="J7" s="65"/>
      <c r="K7" s="65">
        <v>22</v>
      </c>
      <c r="L7" s="77">
        <f t="shared" si="0"/>
        <v>70</v>
      </c>
    </row>
    <row r="8" spans="1:12">
      <c r="A8" s="152"/>
      <c r="B8" s="142"/>
      <c r="C8" s="65" t="s">
        <v>138</v>
      </c>
      <c r="D8" s="65"/>
      <c r="E8" s="65"/>
      <c r="F8" s="65"/>
      <c r="G8" s="65"/>
      <c r="H8" s="65"/>
      <c r="I8" s="65"/>
      <c r="J8" s="65"/>
      <c r="K8" s="65"/>
      <c r="L8" s="77">
        <f t="shared" si="0"/>
        <v>0</v>
      </c>
    </row>
    <row r="9" spans="1:12">
      <c r="A9" s="151">
        <v>3</v>
      </c>
      <c r="B9" s="142" t="s">
        <v>11</v>
      </c>
      <c r="C9" s="65" t="s">
        <v>137</v>
      </c>
      <c r="D9" s="65">
        <v>1419</v>
      </c>
      <c r="E9" s="65">
        <v>460</v>
      </c>
      <c r="F9" s="65"/>
      <c r="G9" s="65">
        <v>6</v>
      </c>
      <c r="H9" s="65">
        <v>321</v>
      </c>
      <c r="I9" s="65">
        <v>24</v>
      </c>
      <c r="J9" s="65"/>
      <c r="K9" s="65"/>
      <c r="L9" s="77">
        <f t="shared" si="0"/>
        <v>811</v>
      </c>
    </row>
    <row r="10" spans="1:12">
      <c r="A10" s="152"/>
      <c r="B10" s="142"/>
      <c r="C10" s="65" t="s">
        <v>138</v>
      </c>
      <c r="D10" s="65"/>
      <c r="E10" s="65"/>
      <c r="F10" s="65"/>
      <c r="G10" s="65"/>
      <c r="H10" s="65"/>
      <c r="I10" s="65"/>
      <c r="J10" s="65"/>
      <c r="K10" s="65"/>
      <c r="L10" s="77">
        <f t="shared" si="0"/>
        <v>0</v>
      </c>
    </row>
    <row r="11" spans="1:12">
      <c r="A11" s="151">
        <v>4</v>
      </c>
      <c r="B11" s="142" t="s">
        <v>12</v>
      </c>
      <c r="C11" s="65" t="s">
        <v>137</v>
      </c>
      <c r="D11" s="65">
        <v>47</v>
      </c>
      <c r="E11" s="65">
        <v>6</v>
      </c>
      <c r="F11" s="65">
        <v>39</v>
      </c>
      <c r="G11" s="65">
        <v>2</v>
      </c>
      <c r="H11" s="65"/>
      <c r="I11" s="65"/>
      <c r="J11" s="65"/>
      <c r="K11" s="65"/>
      <c r="L11" s="77">
        <f t="shared" si="0"/>
        <v>47</v>
      </c>
    </row>
    <row r="12" spans="1:12">
      <c r="A12" s="152"/>
      <c r="B12" s="142"/>
      <c r="C12" s="65" t="s">
        <v>138</v>
      </c>
      <c r="D12" s="65"/>
      <c r="E12" s="65"/>
      <c r="F12" s="65"/>
      <c r="G12" s="65"/>
      <c r="H12" s="65"/>
      <c r="I12" s="65"/>
      <c r="J12" s="65"/>
      <c r="K12" s="65"/>
      <c r="L12" s="77">
        <f t="shared" si="0"/>
        <v>0</v>
      </c>
    </row>
    <row r="13" spans="1:12">
      <c r="A13" s="151">
        <v>5</v>
      </c>
      <c r="B13" s="142" t="s">
        <v>13</v>
      </c>
      <c r="C13" s="65" t="s">
        <v>137</v>
      </c>
      <c r="D13" s="65">
        <v>1801</v>
      </c>
      <c r="E13" s="65">
        <v>31</v>
      </c>
      <c r="F13" s="65">
        <v>5</v>
      </c>
      <c r="G13" s="65">
        <v>4</v>
      </c>
      <c r="H13" s="65">
        <v>140</v>
      </c>
      <c r="I13" s="65">
        <v>5</v>
      </c>
      <c r="J13" s="65"/>
      <c r="K13" s="65"/>
      <c r="L13" s="77">
        <f t="shared" si="0"/>
        <v>185</v>
      </c>
    </row>
    <row r="14" spans="1:12">
      <c r="A14" s="152"/>
      <c r="B14" s="142"/>
      <c r="C14" s="65" t="s">
        <v>138</v>
      </c>
      <c r="D14" s="65"/>
      <c r="E14" s="65"/>
      <c r="F14" s="65"/>
      <c r="G14" s="65"/>
      <c r="H14" s="65"/>
      <c r="I14" s="65"/>
      <c r="J14" s="65"/>
      <c r="K14" s="65"/>
      <c r="L14" s="77">
        <f t="shared" si="0"/>
        <v>0</v>
      </c>
    </row>
    <row r="15" spans="1:12">
      <c r="A15" s="151">
        <v>6</v>
      </c>
      <c r="B15" s="142" t="s">
        <v>14</v>
      </c>
      <c r="C15" s="65" t="s">
        <v>137</v>
      </c>
      <c r="D15" s="65">
        <v>305</v>
      </c>
      <c r="E15" s="65">
        <v>34</v>
      </c>
      <c r="F15" s="65">
        <v>3</v>
      </c>
      <c r="G15" s="65">
        <v>5</v>
      </c>
      <c r="H15" s="65">
        <v>121</v>
      </c>
      <c r="I15" s="65"/>
      <c r="J15" s="65"/>
      <c r="K15" s="65">
        <v>53</v>
      </c>
      <c r="L15" s="77">
        <f t="shared" si="0"/>
        <v>216</v>
      </c>
    </row>
    <row r="16" spans="1:12">
      <c r="A16" s="152"/>
      <c r="B16" s="142"/>
      <c r="C16" s="65" t="s">
        <v>138</v>
      </c>
      <c r="D16" s="65"/>
      <c r="E16" s="65"/>
      <c r="F16" s="65"/>
      <c r="G16" s="65"/>
      <c r="H16" s="65"/>
      <c r="I16" s="65"/>
      <c r="J16" s="65"/>
      <c r="K16" s="65"/>
      <c r="L16" s="77">
        <f t="shared" si="0"/>
        <v>0</v>
      </c>
    </row>
    <row r="17" spans="1:12">
      <c r="A17" s="151">
        <v>7</v>
      </c>
      <c r="B17" s="142" t="s">
        <v>15</v>
      </c>
      <c r="C17" s="65" t="s">
        <v>137</v>
      </c>
      <c r="D17" s="65">
        <v>630</v>
      </c>
      <c r="E17" s="65">
        <v>479</v>
      </c>
      <c r="F17" s="65">
        <v>2</v>
      </c>
      <c r="G17" s="65"/>
      <c r="H17" s="65"/>
      <c r="I17" s="65"/>
      <c r="J17" s="65"/>
      <c r="K17" s="65"/>
      <c r="L17" s="77">
        <f t="shared" si="0"/>
        <v>481</v>
      </c>
    </row>
    <row r="18" spans="1:12">
      <c r="A18" s="152"/>
      <c r="B18" s="142"/>
      <c r="C18" s="65" t="s">
        <v>138</v>
      </c>
      <c r="D18" s="65"/>
      <c r="E18" s="65"/>
      <c r="F18" s="65"/>
      <c r="G18" s="65"/>
      <c r="H18" s="65"/>
      <c r="I18" s="65"/>
      <c r="J18" s="65"/>
      <c r="K18" s="65"/>
      <c r="L18" s="77">
        <f t="shared" si="0"/>
        <v>0</v>
      </c>
    </row>
    <row r="19" spans="1:12">
      <c r="A19" s="151">
        <v>8</v>
      </c>
      <c r="B19" s="142" t="s">
        <v>16</v>
      </c>
      <c r="C19" s="65" t="s">
        <v>137</v>
      </c>
      <c r="D19" s="65">
        <v>18586</v>
      </c>
      <c r="E19" s="65">
        <v>299</v>
      </c>
      <c r="F19" s="65">
        <v>273</v>
      </c>
      <c r="G19" s="65">
        <v>367</v>
      </c>
      <c r="H19" s="65">
        <v>80</v>
      </c>
      <c r="I19" s="65"/>
      <c r="J19" s="65"/>
      <c r="K19" s="65">
        <v>2560</v>
      </c>
      <c r="L19" s="77">
        <f t="shared" si="0"/>
        <v>3579</v>
      </c>
    </row>
    <row r="20" spans="1:12">
      <c r="A20" s="152"/>
      <c r="B20" s="142"/>
      <c r="C20" s="65" t="s">
        <v>138</v>
      </c>
      <c r="D20" s="65"/>
      <c r="E20" s="65"/>
      <c r="F20" s="65"/>
      <c r="G20" s="65"/>
      <c r="H20" s="65"/>
      <c r="I20" s="65"/>
      <c r="J20" s="65"/>
      <c r="K20" s="65"/>
      <c r="L20" s="77">
        <f t="shared" si="0"/>
        <v>0</v>
      </c>
    </row>
    <row r="21" spans="1:12">
      <c r="A21" s="151">
        <v>9</v>
      </c>
      <c r="B21" s="142" t="s">
        <v>17</v>
      </c>
      <c r="C21" s="65" t="s">
        <v>137</v>
      </c>
      <c r="D21" s="65">
        <v>2620</v>
      </c>
      <c r="E21" s="65">
        <v>41</v>
      </c>
      <c r="F21" s="65"/>
      <c r="G21" s="65">
        <v>210</v>
      </c>
      <c r="H21" s="65">
        <v>408</v>
      </c>
      <c r="I21" s="65">
        <v>17</v>
      </c>
      <c r="J21" s="65"/>
      <c r="K21" s="65"/>
      <c r="L21" s="77">
        <f t="shared" si="0"/>
        <v>676</v>
      </c>
    </row>
    <row r="22" spans="1:12">
      <c r="A22" s="152"/>
      <c r="B22" s="142"/>
      <c r="C22" s="65" t="s">
        <v>138</v>
      </c>
      <c r="D22" s="65"/>
      <c r="E22" s="65"/>
      <c r="F22" s="65"/>
      <c r="G22" s="65"/>
      <c r="H22" s="65"/>
      <c r="I22" s="65"/>
      <c r="J22" s="65"/>
      <c r="K22" s="65"/>
      <c r="L22" s="77">
        <f t="shared" si="0"/>
        <v>0</v>
      </c>
    </row>
    <row r="23" spans="1:12">
      <c r="A23" s="151">
        <v>10</v>
      </c>
      <c r="B23" s="142" t="s">
        <v>18</v>
      </c>
      <c r="C23" s="65" t="s">
        <v>137</v>
      </c>
      <c r="D23" s="65"/>
      <c r="E23" s="65"/>
      <c r="F23" s="65"/>
      <c r="G23" s="65"/>
      <c r="H23" s="65"/>
      <c r="I23" s="65"/>
      <c r="J23" s="65"/>
      <c r="K23" s="65"/>
      <c r="L23" s="77">
        <f t="shared" si="0"/>
        <v>0</v>
      </c>
    </row>
    <row r="24" spans="1:12">
      <c r="A24" s="152"/>
      <c r="B24" s="142"/>
      <c r="C24" s="65" t="s">
        <v>138</v>
      </c>
      <c r="D24" s="65"/>
      <c r="E24" s="65"/>
      <c r="F24" s="65"/>
      <c r="G24" s="65"/>
      <c r="H24" s="65"/>
      <c r="I24" s="65"/>
      <c r="J24" s="65"/>
      <c r="K24" s="65"/>
      <c r="L24" s="77">
        <f t="shared" si="0"/>
        <v>0</v>
      </c>
    </row>
    <row r="25" spans="1:12" s="50" customFormat="1">
      <c r="A25" s="154"/>
      <c r="B25" s="150" t="s">
        <v>139</v>
      </c>
      <c r="C25" s="70" t="s">
        <v>137</v>
      </c>
      <c r="D25" s="70">
        <f>D5+D7+D9+D11+D13+D15+D17+D19+D21</f>
        <v>27537</v>
      </c>
      <c r="E25" s="70">
        <f>E5+E7+E9+E11+E13+E15+E17+E19+E21</f>
        <v>1610</v>
      </c>
      <c r="F25" s="70">
        <f t="shared" ref="F25:L25" si="1">F5+F7+F9+F11+F13+F15+F17+F19+F21</f>
        <v>642</v>
      </c>
      <c r="G25" s="70">
        <f t="shared" si="1"/>
        <v>594</v>
      </c>
      <c r="H25" s="70">
        <f t="shared" si="1"/>
        <v>1070</v>
      </c>
      <c r="I25" s="70">
        <f t="shared" si="1"/>
        <v>46</v>
      </c>
      <c r="J25" s="70">
        <f t="shared" si="1"/>
        <v>0</v>
      </c>
      <c r="K25" s="70">
        <f t="shared" si="1"/>
        <v>2685</v>
      </c>
      <c r="L25" s="78">
        <f t="shared" si="1"/>
        <v>6647</v>
      </c>
    </row>
    <row r="26" spans="1:12" s="50" customFormat="1">
      <c r="A26" s="155"/>
      <c r="B26" s="150"/>
      <c r="C26" s="70" t="s">
        <v>138</v>
      </c>
      <c r="D26" s="70"/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8">
        <v>0</v>
      </c>
    </row>
    <row r="27" spans="1:12">
      <c r="A27" s="151">
        <v>1</v>
      </c>
      <c r="B27" s="142" t="s">
        <v>20</v>
      </c>
      <c r="C27" s="65" t="s">
        <v>137</v>
      </c>
      <c r="D27" s="65">
        <v>2503</v>
      </c>
      <c r="E27" s="65">
        <v>14</v>
      </c>
      <c r="F27" s="65">
        <v>0</v>
      </c>
      <c r="G27" s="65">
        <v>25</v>
      </c>
      <c r="H27" s="65">
        <v>498</v>
      </c>
      <c r="I27" s="65">
        <v>1</v>
      </c>
      <c r="J27" s="65"/>
      <c r="K27" s="65"/>
      <c r="L27" s="77">
        <f>SUM(E27:K27)</f>
        <v>538</v>
      </c>
    </row>
    <row r="28" spans="1:12">
      <c r="A28" s="152"/>
      <c r="B28" s="142"/>
      <c r="C28" s="65" t="s">
        <v>138</v>
      </c>
      <c r="D28" s="65"/>
      <c r="E28" s="65"/>
      <c r="F28" s="65"/>
      <c r="G28" s="65"/>
      <c r="H28" s="65"/>
      <c r="I28" s="65"/>
      <c r="J28" s="65"/>
      <c r="K28" s="65"/>
      <c r="L28" s="77">
        <f t="shared" ref="L28:L46" si="2">SUM(E28:K28)</f>
        <v>0</v>
      </c>
    </row>
    <row r="29" spans="1:12">
      <c r="A29" s="151">
        <v>2</v>
      </c>
      <c r="B29" s="142" t="s">
        <v>21</v>
      </c>
      <c r="C29" s="65" t="s">
        <v>137</v>
      </c>
      <c r="D29" s="65">
        <v>961</v>
      </c>
      <c r="E29" s="65">
        <v>114</v>
      </c>
      <c r="F29" s="65">
        <v>0</v>
      </c>
      <c r="G29" s="65">
        <v>155</v>
      </c>
      <c r="H29" s="65">
        <v>20</v>
      </c>
      <c r="I29" s="65"/>
      <c r="J29" s="65"/>
      <c r="K29" s="65">
        <v>32</v>
      </c>
      <c r="L29" s="77">
        <f t="shared" si="2"/>
        <v>321</v>
      </c>
    </row>
    <row r="30" spans="1:12">
      <c r="A30" s="152"/>
      <c r="B30" s="142"/>
      <c r="C30" s="65" t="s">
        <v>138</v>
      </c>
      <c r="D30" s="65"/>
      <c r="E30" s="65"/>
      <c r="F30" s="65"/>
      <c r="G30" s="65"/>
      <c r="H30" s="65"/>
      <c r="I30" s="65"/>
      <c r="J30" s="65"/>
      <c r="K30" s="65"/>
      <c r="L30" s="77">
        <f t="shared" si="2"/>
        <v>0</v>
      </c>
    </row>
    <row r="31" spans="1:12">
      <c r="A31" s="151">
        <v>3</v>
      </c>
      <c r="B31" s="142" t="s">
        <v>22</v>
      </c>
      <c r="C31" s="65" t="s">
        <v>137</v>
      </c>
      <c r="D31" s="65">
        <v>1079</v>
      </c>
      <c r="E31" s="65">
        <v>61</v>
      </c>
      <c r="F31" s="65">
        <v>6</v>
      </c>
      <c r="G31" s="65">
        <v>45</v>
      </c>
      <c r="H31" s="65">
        <v>258</v>
      </c>
      <c r="I31" s="65"/>
      <c r="J31" s="65"/>
      <c r="K31" s="65">
        <v>10</v>
      </c>
      <c r="L31" s="77">
        <f t="shared" si="2"/>
        <v>380</v>
      </c>
    </row>
    <row r="32" spans="1:12">
      <c r="A32" s="152"/>
      <c r="B32" s="142"/>
      <c r="C32" s="65" t="s">
        <v>138</v>
      </c>
      <c r="D32" s="65"/>
      <c r="E32" s="65"/>
      <c r="F32" s="65"/>
      <c r="G32" s="65"/>
      <c r="H32" s="65"/>
      <c r="I32" s="65"/>
      <c r="J32" s="65"/>
      <c r="K32" s="65"/>
      <c r="L32" s="77">
        <f t="shared" si="2"/>
        <v>0</v>
      </c>
    </row>
    <row r="33" spans="1:12">
      <c r="A33" s="151">
        <v>4</v>
      </c>
      <c r="B33" s="142" t="s">
        <v>23</v>
      </c>
      <c r="C33" s="65" t="s">
        <v>137</v>
      </c>
      <c r="D33" s="65">
        <v>3982</v>
      </c>
      <c r="E33" s="65">
        <v>182</v>
      </c>
      <c r="F33" s="65">
        <v>20</v>
      </c>
      <c r="G33" s="65">
        <v>53</v>
      </c>
      <c r="H33" s="65">
        <v>71</v>
      </c>
      <c r="I33" s="65"/>
      <c r="J33" s="65">
        <v>26</v>
      </c>
      <c r="K33" s="65"/>
      <c r="L33" s="77">
        <f t="shared" si="2"/>
        <v>352</v>
      </c>
    </row>
    <row r="34" spans="1:12">
      <c r="A34" s="152"/>
      <c r="B34" s="142"/>
      <c r="C34" s="65" t="s">
        <v>138</v>
      </c>
      <c r="D34" s="65"/>
      <c r="E34" s="65"/>
      <c r="F34" s="65"/>
      <c r="G34" s="65"/>
      <c r="H34" s="65"/>
      <c r="I34" s="65"/>
      <c r="J34" s="65"/>
      <c r="K34" s="65"/>
      <c r="L34" s="77">
        <f t="shared" si="2"/>
        <v>0</v>
      </c>
    </row>
    <row r="35" spans="1:12">
      <c r="A35" s="151">
        <v>5</v>
      </c>
      <c r="B35" s="142" t="s">
        <v>24</v>
      </c>
      <c r="C35" s="65" t="s">
        <v>137</v>
      </c>
      <c r="D35" s="65">
        <v>5051</v>
      </c>
      <c r="E35" s="65">
        <v>223</v>
      </c>
      <c r="F35" s="65">
        <v>1</v>
      </c>
      <c r="G35" s="65">
        <v>852</v>
      </c>
      <c r="H35" s="65">
        <v>40</v>
      </c>
      <c r="I35" s="65"/>
      <c r="J35" s="65"/>
      <c r="K35" s="65"/>
      <c r="L35" s="77">
        <f t="shared" si="2"/>
        <v>1116</v>
      </c>
    </row>
    <row r="36" spans="1:12">
      <c r="A36" s="152"/>
      <c r="B36" s="142"/>
      <c r="C36" s="65" t="s">
        <v>138</v>
      </c>
      <c r="D36" s="65"/>
      <c r="E36" s="65"/>
      <c r="F36" s="65"/>
      <c r="G36" s="65"/>
      <c r="H36" s="65"/>
      <c r="I36" s="65"/>
      <c r="J36" s="65"/>
      <c r="K36" s="65"/>
      <c r="L36" s="77">
        <f t="shared" si="2"/>
        <v>0</v>
      </c>
    </row>
    <row r="37" spans="1:12">
      <c r="A37" s="151">
        <v>6</v>
      </c>
      <c r="B37" s="142" t="s">
        <v>25</v>
      </c>
      <c r="C37" s="65" t="s">
        <v>137</v>
      </c>
      <c r="D37" s="65">
        <v>2319</v>
      </c>
      <c r="E37" s="65">
        <v>12</v>
      </c>
      <c r="F37" s="65">
        <v>62</v>
      </c>
      <c r="G37" s="65">
        <v>29</v>
      </c>
      <c r="H37" s="65">
        <v>178</v>
      </c>
      <c r="I37" s="65">
        <v>53</v>
      </c>
      <c r="J37" s="65"/>
      <c r="K37" s="65"/>
      <c r="L37" s="77">
        <f t="shared" si="2"/>
        <v>334</v>
      </c>
    </row>
    <row r="38" spans="1:12">
      <c r="A38" s="152"/>
      <c r="B38" s="142"/>
      <c r="C38" s="65" t="s">
        <v>138</v>
      </c>
      <c r="D38" s="65"/>
      <c r="E38" s="65"/>
      <c r="F38" s="65"/>
      <c r="G38" s="65"/>
      <c r="H38" s="65"/>
      <c r="I38" s="65"/>
      <c r="J38" s="65"/>
      <c r="K38" s="65"/>
      <c r="L38" s="77">
        <f t="shared" si="2"/>
        <v>0</v>
      </c>
    </row>
    <row r="39" spans="1:12">
      <c r="A39" s="151">
        <v>7</v>
      </c>
      <c r="B39" s="142" t="s">
        <v>26</v>
      </c>
      <c r="C39" s="65" t="s">
        <v>137</v>
      </c>
      <c r="D39" s="65">
        <v>36400</v>
      </c>
      <c r="E39" s="65">
        <v>820</v>
      </c>
      <c r="F39" s="65">
        <v>420</v>
      </c>
      <c r="G39" s="65">
        <v>158</v>
      </c>
      <c r="H39" s="65"/>
      <c r="I39" s="65">
        <v>0</v>
      </c>
      <c r="J39" s="65"/>
      <c r="K39" s="65">
        <v>1143</v>
      </c>
      <c r="L39" s="77">
        <f t="shared" si="2"/>
        <v>2541</v>
      </c>
    </row>
    <row r="40" spans="1:12">
      <c r="A40" s="152"/>
      <c r="B40" s="142"/>
      <c r="C40" s="65" t="s">
        <v>138</v>
      </c>
      <c r="D40" s="65"/>
      <c r="E40" s="65"/>
      <c r="F40" s="65"/>
      <c r="G40" s="65"/>
      <c r="H40" s="65"/>
      <c r="I40" s="65"/>
      <c r="J40" s="65"/>
      <c r="K40" s="65"/>
      <c r="L40" s="77">
        <f t="shared" si="2"/>
        <v>0</v>
      </c>
    </row>
    <row r="41" spans="1:12">
      <c r="A41" s="151">
        <v>8</v>
      </c>
      <c r="B41" s="142" t="s">
        <v>27</v>
      </c>
      <c r="C41" s="65" t="s">
        <v>137</v>
      </c>
      <c r="D41" s="65">
        <v>10814</v>
      </c>
      <c r="E41" s="65">
        <v>742</v>
      </c>
      <c r="F41" s="65">
        <v>39</v>
      </c>
      <c r="G41" s="65">
        <v>53</v>
      </c>
      <c r="H41" s="65"/>
      <c r="I41" s="65">
        <v>28</v>
      </c>
      <c r="J41" s="65"/>
      <c r="K41" s="65">
        <v>158</v>
      </c>
      <c r="L41" s="77">
        <f t="shared" si="2"/>
        <v>1020</v>
      </c>
    </row>
    <row r="42" spans="1:12">
      <c r="A42" s="152"/>
      <c r="B42" s="142"/>
      <c r="C42" s="65" t="s">
        <v>138</v>
      </c>
      <c r="D42" s="65"/>
      <c r="E42" s="65"/>
      <c r="F42" s="65"/>
      <c r="G42" s="65"/>
      <c r="H42" s="65"/>
      <c r="I42" s="65"/>
      <c r="J42" s="65"/>
      <c r="K42" s="65"/>
      <c r="L42" s="77">
        <f t="shared" si="2"/>
        <v>0</v>
      </c>
    </row>
    <row r="43" spans="1:12">
      <c r="A43" s="151">
        <v>9</v>
      </c>
      <c r="B43" s="142" t="s">
        <v>28</v>
      </c>
      <c r="C43" s="65" t="s">
        <v>137</v>
      </c>
      <c r="D43" s="65">
        <v>326</v>
      </c>
      <c r="E43" s="65">
        <v>34</v>
      </c>
      <c r="F43" s="65"/>
      <c r="G43" s="65">
        <v>1</v>
      </c>
      <c r="H43" s="65">
        <v>0</v>
      </c>
      <c r="I43" s="65">
        <v>3</v>
      </c>
      <c r="J43" s="65"/>
      <c r="K43" s="65"/>
      <c r="L43" s="77">
        <f t="shared" si="2"/>
        <v>38</v>
      </c>
    </row>
    <row r="44" spans="1:12">
      <c r="A44" s="152"/>
      <c r="B44" s="142"/>
      <c r="C44" s="65" t="s">
        <v>138</v>
      </c>
      <c r="D44" s="65"/>
      <c r="E44" s="65"/>
      <c r="F44" s="65"/>
      <c r="G44" s="65"/>
      <c r="H44" s="65"/>
      <c r="I44" s="65"/>
      <c r="J44" s="65"/>
      <c r="K44" s="65"/>
      <c r="L44" s="77">
        <f t="shared" si="2"/>
        <v>0</v>
      </c>
    </row>
    <row r="45" spans="1:12">
      <c r="A45" s="151">
        <v>10</v>
      </c>
      <c r="B45" s="142" t="s">
        <v>29</v>
      </c>
      <c r="C45" s="65" t="s">
        <v>137</v>
      </c>
      <c r="D45" s="65">
        <v>9218</v>
      </c>
      <c r="E45" s="65">
        <v>327</v>
      </c>
      <c r="F45" s="65">
        <v>112</v>
      </c>
      <c r="G45" s="65">
        <v>396</v>
      </c>
      <c r="H45" s="65">
        <v>800</v>
      </c>
      <c r="I45" s="65">
        <v>24</v>
      </c>
      <c r="J45" s="65">
        <v>1</v>
      </c>
      <c r="K45" s="65">
        <v>35</v>
      </c>
      <c r="L45" s="77">
        <f t="shared" si="2"/>
        <v>1695</v>
      </c>
    </row>
    <row r="46" spans="1:12">
      <c r="A46" s="152"/>
      <c r="B46" s="142"/>
      <c r="C46" s="65" t="s">
        <v>138</v>
      </c>
      <c r="D46" s="65"/>
      <c r="E46" s="65"/>
      <c r="F46" s="65"/>
      <c r="G46" s="65"/>
      <c r="H46" s="65"/>
      <c r="I46" s="65"/>
      <c r="J46" s="65"/>
      <c r="K46" s="65"/>
      <c r="L46" s="77">
        <f t="shared" si="2"/>
        <v>0</v>
      </c>
    </row>
    <row r="47" spans="1:12" s="50" customFormat="1">
      <c r="A47" s="154"/>
      <c r="B47" s="150" t="s">
        <v>140</v>
      </c>
      <c r="C47" s="70" t="s">
        <v>137</v>
      </c>
      <c r="D47" s="70">
        <f t="shared" ref="D47:L47" si="3">D27+D29+D31+D33+D35+D37+D39+D41+D43+D45</f>
        <v>72653</v>
      </c>
      <c r="E47" s="70">
        <f t="shared" si="3"/>
        <v>2529</v>
      </c>
      <c r="F47" s="70">
        <f t="shared" si="3"/>
        <v>660</v>
      </c>
      <c r="G47" s="70">
        <f t="shared" si="3"/>
        <v>1767</v>
      </c>
      <c r="H47" s="70">
        <f t="shared" si="3"/>
        <v>1865</v>
      </c>
      <c r="I47" s="70">
        <f t="shared" si="3"/>
        <v>109</v>
      </c>
      <c r="J47" s="70">
        <f t="shared" si="3"/>
        <v>27</v>
      </c>
      <c r="K47" s="70">
        <f t="shared" si="3"/>
        <v>1378</v>
      </c>
      <c r="L47" s="78">
        <f t="shared" si="3"/>
        <v>8335</v>
      </c>
    </row>
    <row r="48" spans="1:12" s="50" customFormat="1">
      <c r="A48" s="155"/>
      <c r="B48" s="150"/>
      <c r="C48" s="70" t="s">
        <v>138</v>
      </c>
      <c r="D48" s="70"/>
      <c r="E48" s="70">
        <f t="shared" ref="E48:L48" si="4">E34+E36+E38+E40+E42+E44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  <c r="J48" s="70">
        <f t="shared" si="4"/>
        <v>0</v>
      </c>
      <c r="K48" s="70">
        <f t="shared" si="4"/>
        <v>0</v>
      </c>
      <c r="L48" s="78">
        <f t="shared" si="4"/>
        <v>0</v>
      </c>
    </row>
    <row r="49" spans="1:12">
      <c r="A49" s="151">
        <v>1</v>
      </c>
      <c r="B49" s="142" t="s">
        <v>30</v>
      </c>
      <c r="C49" s="65" t="s">
        <v>137</v>
      </c>
      <c r="D49" s="65">
        <v>997</v>
      </c>
      <c r="E49" s="65"/>
      <c r="F49" s="65">
        <v>19</v>
      </c>
      <c r="G49" s="65">
        <v>19</v>
      </c>
      <c r="H49" s="65">
        <v>16</v>
      </c>
      <c r="I49" s="65">
        <v>7</v>
      </c>
      <c r="J49" s="65"/>
      <c r="K49" s="65"/>
      <c r="L49" s="77">
        <f>SUM(E49:K49)</f>
        <v>61</v>
      </c>
    </row>
    <row r="50" spans="1:12">
      <c r="A50" s="152"/>
      <c r="B50" s="142"/>
      <c r="C50" s="65" t="s">
        <v>138</v>
      </c>
      <c r="D50" s="65"/>
      <c r="E50" s="65"/>
      <c r="F50" s="65"/>
      <c r="G50" s="65"/>
      <c r="H50" s="65"/>
      <c r="I50" s="65"/>
      <c r="J50" s="65"/>
      <c r="K50" s="65"/>
      <c r="L50" s="77">
        <f t="shared" ref="L50:L68" si="5">SUM(E50:K50)</f>
        <v>0</v>
      </c>
    </row>
    <row r="51" spans="1:12">
      <c r="A51" s="151">
        <v>2</v>
      </c>
      <c r="B51" s="142" t="s">
        <v>31</v>
      </c>
      <c r="C51" s="65" t="s">
        <v>137</v>
      </c>
      <c r="D51" s="65">
        <v>28030</v>
      </c>
      <c r="E51" s="65">
        <v>9400</v>
      </c>
      <c r="F51" s="65">
        <v>45</v>
      </c>
      <c r="G51" s="65">
        <v>30</v>
      </c>
      <c r="H51" s="65">
        <v>852</v>
      </c>
      <c r="I51" s="65">
        <v>525</v>
      </c>
      <c r="J51" s="65"/>
      <c r="K51" s="65">
        <v>500</v>
      </c>
      <c r="L51" s="77">
        <f t="shared" si="5"/>
        <v>11352</v>
      </c>
    </row>
    <row r="52" spans="1:12">
      <c r="A52" s="152"/>
      <c r="B52" s="142"/>
      <c r="C52" s="65" t="s">
        <v>138</v>
      </c>
      <c r="D52" s="65"/>
      <c r="E52" s="65"/>
      <c r="F52" s="65"/>
      <c r="G52" s="65"/>
      <c r="H52" s="65"/>
      <c r="I52" s="65"/>
      <c r="J52" s="65"/>
      <c r="K52" s="65"/>
      <c r="L52" s="77">
        <f t="shared" si="5"/>
        <v>0</v>
      </c>
    </row>
    <row r="53" spans="1:12">
      <c r="A53" s="151">
        <v>3</v>
      </c>
      <c r="B53" s="142" t="s">
        <v>32</v>
      </c>
      <c r="C53" s="65" t="s">
        <v>137</v>
      </c>
      <c r="D53" s="65">
        <v>5047</v>
      </c>
      <c r="E53" s="65">
        <v>141</v>
      </c>
      <c r="F53" s="65">
        <v>48</v>
      </c>
      <c r="G53" s="65">
        <v>17</v>
      </c>
      <c r="H53" s="65"/>
      <c r="I53" s="65">
        <v>65</v>
      </c>
      <c r="J53" s="65"/>
      <c r="K53" s="65"/>
      <c r="L53" s="77">
        <f t="shared" si="5"/>
        <v>271</v>
      </c>
    </row>
    <row r="54" spans="1:12">
      <c r="A54" s="152"/>
      <c r="B54" s="142"/>
      <c r="C54" s="65" t="s">
        <v>138</v>
      </c>
      <c r="D54" s="65"/>
      <c r="E54" s="65"/>
      <c r="F54" s="65"/>
      <c r="G54" s="65"/>
      <c r="H54" s="65"/>
      <c r="I54" s="65"/>
      <c r="J54" s="65"/>
      <c r="K54" s="65"/>
      <c r="L54" s="77">
        <f t="shared" si="5"/>
        <v>0</v>
      </c>
    </row>
    <row r="55" spans="1:12">
      <c r="A55" s="151">
        <v>4</v>
      </c>
      <c r="B55" s="142" t="s">
        <v>33</v>
      </c>
      <c r="C55" s="65" t="s">
        <v>137</v>
      </c>
      <c r="D55" s="65">
        <v>9176</v>
      </c>
      <c r="E55" s="65">
        <v>387</v>
      </c>
      <c r="F55" s="65">
        <v>3</v>
      </c>
      <c r="G55" s="65">
        <v>38</v>
      </c>
      <c r="H55" s="65">
        <v>167</v>
      </c>
      <c r="I55" s="65">
        <v>0</v>
      </c>
      <c r="J55" s="65">
        <v>0</v>
      </c>
      <c r="K55" s="65">
        <v>3</v>
      </c>
      <c r="L55" s="77">
        <f t="shared" si="5"/>
        <v>598</v>
      </c>
    </row>
    <row r="56" spans="1:12">
      <c r="A56" s="152"/>
      <c r="B56" s="142"/>
      <c r="C56" s="65" t="s">
        <v>138</v>
      </c>
      <c r="D56" s="65"/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77">
        <f t="shared" si="5"/>
        <v>0</v>
      </c>
    </row>
    <row r="57" spans="1:12">
      <c r="A57" s="151">
        <v>5</v>
      </c>
      <c r="B57" s="142" t="s">
        <v>34</v>
      </c>
      <c r="C57" s="65" t="s">
        <v>137</v>
      </c>
      <c r="D57" s="65">
        <v>53606</v>
      </c>
      <c r="E57" s="65">
        <v>272</v>
      </c>
      <c r="F57" s="65">
        <v>593</v>
      </c>
      <c r="G57" s="65">
        <v>72</v>
      </c>
      <c r="H57" s="65">
        <v>18958</v>
      </c>
      <c r="I57" s="65">
        <v>122</v>
      </c>
      <c r="J57" s="65">
        <v>0</v>
      </c>
      <c r="K57" s="65">
        <v>0</v>
      </c>
      <c r="L57" s="77">
        <f t="shared" si="5"/>
        <v>20017</v>
      </c>
    </row>
    <row r="58" spans="1:12">
      <c r="A58" s="152"/>
      <c r="B58" s="142"/>
      <c r="C58" s="65" t="s">
        <v>138</v>
      </c>
      <c r="D58" s="65"/>
      <c r="E58" s="65"/>
      <c r="F58" s="65"/>
      <c r="G58" s="65"/>
      <c r="H58" s="65"/>
      <c r="I58" s="65"/>
      <c r="J58" s="65"/>
      <c r="K58" s="65"/>
      <c r="L58" s="77">
        <f t="shared" si="5"/>
        <v>0</v>
      </c>
    </row>
    <row r="59" spans="1:12">
      <c r="A59" s="151">
        <v>6</v>
      </c>
      <c r="B59" s="142" t="s">
        <v>35</v>
      </c>
      <c r="C59" s="65" t="s">
        <v>137</v>
      </c>
      <c r="D59" s="65">
        <v>23009</v>
      </c>
      <c r="E59" s="65">
        <v>370</v>
      </c>
      <c r="F59" s="65">
        <v>58</v>
      </c>
      <c r="G59" s="65">
        <v>289</v>
      </c>
      <c r="H59" s="65">
        <v>3916</v>
      </c>
      <c r="I59" s="65">
        <v>622</v>
      </c>
      <c r="J59" s="65"/>
      <c r="K59" s="65">
        <v>2229</v>
      </c>
      <c r="L59" s="77">
        <f t="shared" si="5"/>
        <v>7484</v>
      </c>
    </row>
    <row r="60" spans="1:12">
      <c r="A60" s="152"/>
      <c r="B60" s="142"/>
      <c r="C60" s="65" t="s">
        <v>138</v>
      </c>
      <c r="D60" s="65"/>
      <c r="E60" s="65"/>
      <c r="F60" s="65"/>
      <c r="G60" s="65"/>
      <c r="H60" s="65"/>
      <c r="I60" s="65"/>
      <c r="J60" s="65"/>
      <c r="K60" s="65">
        <v>17</v>
      </c>
      <c r="L60" s="77">
        <f t="shared" si="5"/>
        <v>17</v>
      </c>
    </row>
    <row r="61" spans="1:12">
      <c r="A61" s="151">
        <v>7</v>
      </c>
      <c r="B61" s="142" t="s">
        <v>36</v>
      </c>
      <c r="C61" s="65" t="s">
        <v>137</v>
      </c>
      <c r="D61" s="65">
        <v>25183</v>
      </c>
      <c r="E61" s="65">
        <v>1345</v>
      </c>
      <c r="F61" s="65">
        <v>125</v>
      </c>
      <c r="G61" s="65">
        <v>599</v>
      </c>
      <c r="H61" s="65">
        <v>1124</v>
      </c>
      <c r="I61" s="65">
        <v>2726</v>
      </c>
      <c r="J61" s="65"/>
      <c r="K61" s="65">
        <v>3919</v>
      </c>
      <c r="L61" s="77">
        <f t="shared" si="5"/>
        <v>9838</v>
      </c>
    </row>
    <row r="62" spans="1:12">
      <c r="A62" s="152"/>
      <c r="B62" s="142"/>
      <c r="C62" s="65" t="s">
        <v>138</v>
      </c>
      <c r="D62" s="65"/>
      <c r="E62" s="65"/>
      <c r="F62" s="65"/>
      <c r="G62" s="65"/>
      <c r="H62" s="65"/>
      <c r="I62" s="65"/>
      <c r="J62" s="65"/>
      <c r="K62" s="65"/>
      <c r="L62" s="77">
        <f t="shared" si="5"/>
        <v>0</v>
      </c>
    </row>
    <row r="63" spans="1:12">
      <c r="A63" s="151">
        <v>8</v>
      </c>
      <c r="B63" s="142" t="s">
        <v>37</v>
      </c>
      <c r="C63" s="65" t="s">
        <v>137</v>
      </c>
      <c r="D63" s="65">
        <v>4385</v>
      </c>
      <c r="E63" s="65">
        <v>32</v>
      </c>
      <c r="F63" s="65">
        <v>12</v>
      </c>
      <c r="G63" s="65">
        <v>157</v>
      </c>
      <c r="H63" s="65">
        <v>1580</v>
      </c>
      <c r="I63" s="65"/>
      <c r="J63" s="65"/>
      <c r="K63" s="65"/>
      <c r="L63" s="77">
        <f t="shared" si="5"/>
        <v>1781</v>
      </c>
    </row>
    <row r="64" spans="1:12">
      <c r="A64" s="152"/>
      <c r="B64" s="142"/>
      <c r="C64" s="65" t="s">
        <v>138</v>
      </c>
      <c r="D64" s="65"/>
      <c r="E64" s="65"/>
      <c r="F64" s="65"/>
      <c r="G64" s="65"/>
      <c r="H64" s="65"/>
      <c r="I64" s="65"/>
      <c r="J64" s="65"/>
      <c r="K64" s="65"/>
      <c r="L64" s="77">
        <f t="shared" si="5"/>
        <v>0</v>
      </c>
    </row>
    <row r="65" spans="1:12">
      <c r="A65" s="151">
        <v>9</v>
      </c>
      <c r="B65" s="142" t="s">
        <v>38</v>
      </c>
      <c r="C65" s="65" t="s">
        <v>137</v>
      </c>
      <c r="D65" s="65">
        <v>30411</v>
      </c>
      <c r="E65" s="65">
        <v>125</v>
      </c>
      <c r="F65" s="65">
        <v>0</v>
      </c>
      <c r="G65" s="65">
        <v>380</v>
      </c>
      <c r="H65" s="65">
        <v>2141</v>
      </c>
      <c r="I65" s="65">
        <v>104</v>
      </c>
      <c r="J65" s="65"/>
      <c r="K65" s="65">
        <v>37</v>
      </c>
      <c r="L65" s="77">
        <f t="shared" si="5"/>
        <v>2787</v>
      </c>
    </row>
    <row r="66" spans="1:12">
      <c r="A66" s="152"/>
      <c r="B66" s="142"/>
      <c r="C66" s="65" t="s">
        <v>138</v>
      </c>
      <c r="D66" s="65"/>
      <c r="E66" s="65"/>
      <c r="F66" s="65"/>
      <c r="G66" s="65"/>
      <c r="H66" s="65"/>
      <c r="I66" s="65"/>
      <c r="J66" s="65"/>
      <c r="K66" s="65"/>
      <c r="L66" s="77">
        <f t="shared" si="5"/>
        <v>0</v>
      </c>
    </row>
    <row r="67" spans="1:12">
      <c r="A67" s="151">
        <v>10</v>
      </c>
      <c r="B67" s="142" t="s">
        <v>39</v>
      </c>
      <c r="C67" s="65" t="s">
        <v>137</v>
      </c>
      <c r="D67" s="65">
        <v>15212</v>
      </c>
      <c r="E67" s="65">
        <v>1052</v>
      </c>
      <c r="F67" s="65">
        <v>65</v>
      </c>
      <c r="G67" s="65">
        <v>313</v>
      </c>
      <c r="H67" s="65">
        <v>1431</v>
      </c>
      <c r="I67" s="65">
        <v>164</v>
      </c>
      <c r="J67" s="65">
        <v>1</v>
      </c>
      <c r="K67" s="65">
        <v>1327</v>
      </c>
      <c r="L67" s="77">
        <f t="shared" si="5"/>
        <v>4353</v>
      </c>
    </row>
    <row r="68" spans="1:12">
      <c r="A68" s="152"/>
      <c r="B68" s="142"/>
      <c r="C68" s="65" t="s">
        <v>138</v>
      </c>
      <c r="D68" s="65"/>
      <c r="E68" s="65"/>
      <c r="F68" s="65"/>
      <c r="G68" s="65"/>
      <c r="H68" s="65"/>
      <c r="I68" s="65"/>
      <c r="J68" s="65"/>
      <c r="K68" s="65"/>
      <c r="L68" s="77">
        <f t="shared" si="5"/>
        <v>0</v>
      </c>
    </row>
    <row r="69" spans="1:12" s="50" customFormat="1">
      <c r="A69" s="154"/>
      <c r="B69" s="150" t="s">
        <v>141</v>
      </c>
      <c r="C69" s="70" t="s">
        <v>137</v>
      </c>
      <c r="D69" s="70">
        <f t="shared" ref="D69:L69" si="6">D49+D51+D53+D55+D57+D59+D61+D63+D65+D67</f>
        <v>195056</v>
      </c>
      <c r="E69" s="70">
        <f t="shared" si="6"/>
        <v>13124</v>
      </c>
      <c r="F69" s="70">
        <f t="shared" si="6"/>
        <v>968</v>
      </c>
      <c r="G69" s="70">
        <f t="shared" si="6"/>
        <v>1914</v>
      </c>
      <c r="H69" s="70">
        <f t="shared" si="6"/>
        <v>30185</v>
      </c>
      <c r="I69" s="70">
        <f t="shared" si="6"/>
        <v>4335</v>
      </c>
      <c r="J69" s="70">
        <f t="shared" si="6"/>
        <v>1</v>
      </c>
      <c r="K69" s="70">
        <f t="shared" si="6"/>
        <v>8015</v>
      </c>
      <c r="L69" s="78">
        <f t="shared" si="6"/>
        <v>58542</v>
      </c>
    </row>
    <row r="70" spans="1:12" s="50" customFormat="1">
      <c r="A70" s="155"/>
      <c r="B70" s="150"/>
      <c r="C70" s="70" t="s">
        <v>138</v>
      </c>
      <c r="D70" s="70"/>
      <c r="E70" s="70">
        <f t="shared" ref="E70:L70" si="7">E50+E52+E54+E56+E58+E60+E62+E64+E66+E68</f>
        <v>0</v>
      </c>
      <c r="F70" s="70">
        <f t="shared" si="7"/>
        <v>0</v>
      </c>
      <c r="G70" s="70">
        <f t="shared" si="7"/>
        <v>0</v>
      </c>
      <c r="H70" s="70">
        <f t="shared" si="7"/>
        <v>0</v>
      </c>
      <c r="I70" s="70">
        <f t="shared" si="7"/>
        <v>0</v>
      </c>
      <c r="J70" s="70">
        <f t="shared" si="7"/>
        <v>0</v>
      </c>
      <c r="K70" s="70">
        <f t="shared" si="7"/>
        <v>17</v>
      </c>
      <c r="L70" s="78">
        <f t="shared" si="7"/>
        <v>17</v>
      </c>
    </row>
    <row r="71" spans="1:12" s="50" customFormat="1">
      <c r="A71" s="79"/>
      <c r="B71" s="63" t="s">
        <v>40</v>
      </c>
      <c r="C71" s="63" t="s">
        <v>137</v>
      </c>
      <c r="D71" s="63">
        <f t="shared" ref="D71:L71" si="8">D25+D47+D69</f>
        <v>295246</v>
      </c>
      <c r="E71" s="63">
        <f t="shared" si="8"/>
        <v>17263</v>
      </c>
      <c r="F71" s="63">
        <f t="shared" si="8"/>
        <v>2270</v>
      </c>
      <c r="G71" s="63">
        <f t="shared" si="8"/>
        <v>4275</v>
      </c>
      <c r="H71" s="63">
        <f t="shared" si="8"/>
        <v>33120</v>
      </c>
      <c r="I71" s="63">
        <f t="shared" si="8"/>
        <v>4490</v>
      </c>
      <c r="J71" s="63">
        <f t="shared" si="8"/>
        <v>28</v>
      </c>
      <c r="K71" s="63">
        <f t="shared" si="8"/>
        <v>12078</v>
      </c>
      <c r="L71" s="77">
        <f t="shared" si="8"/>
        <v>73524</v>
      </c>
    </row>
    <row r="72" spans="1:12" s="50" customFormat="1" ht="15.75" thickBot="1">
      <c r="A72" s="80"/>
      <c r="B72" s="81" t="s">
        <v>40</v>
      </c>
      <c r="C72" s="81" t="s">
        <v>138</v>
      </c>
      <c r="D72" s="81"/>
      <c r="E72" s="81">
        <f t="shared" ref="E72:L72" si="9">E26+E48+E70</f>
        <v>0</v>
      </c>
      <c r="F72" s="81">
        <f t="shared" si="9"/>
        <v>0</v>
      </c>
      <c r="G72" s="81">
        <f t="shared" si="9"/>
        <v>0</v>
      </c>
      <c r="H72" s="81">
        <f t="shared" si="9"/>
        <v>0</v>
      </c>
      <c r="I72" s="81">
        <f t="shared" si="9"/>
        <v>0</v>
      </c>
      <c r="J72" s="81">
        <f t="shared" si="9"/>
        <v>0</v>
      </c>
      <c r="K72" s="81">
        <f t="shared" si="9"/>
        <v>17</v>
      </c>
      <c r="L72" s="82">
        <f t="shared" si="9"/>
        <v>17</v>
      </c>
    </row>
  </sheetData>
  <mergeCells count="73">
    <mergeCell ref="A51:A52"/>
    <mergeCell ref="A53:A54"/>
    <mergeCell ref="A69:A70"/>
    <mergeCell ref="A57:A58"/>
    <mergeCell ref="A59:A60"/>
    <mergeCell ref="A61:A62"/>
    <mergeCell ref="A63:A64"/>
    <mergeCell ref="A65:A66"/>
    <mergeCell ref="A67:A68"/>
    <mergeCell ref="B65:B66"/>
    <mergeCell ref="A21:A22"/>
    <mergeCell ref="A23:A24"/>
    <mergeCell ref="A25:A26"/>
    <mergeCell ref="A27:A28"/>
    <mergeCell ref="A29:A30"/>
    <mergeCell ref="A55:A56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B29:B30"/>
    <mergeCell ref="A31:A32"/>
    <mergeCell ref="B67:B68"/>
    <mergeCell ref="B69:B70"/>
    <mergeCell ref="A5:A6"/>
    <mergeCell ref="A7:A8"/>
    <mergeCell ref="A9:A10"/>
    <mergeCell ref="A11:A12"/>
    <mergeCell ref="A13:A14"/>
    <mergeCell ref="A15:A16"/>
    <mergeCell ref="A17:A18"/>
    <mergeCell ref="A19:A20"/>
    <mergeCell ref="B57:B58"/>
    <mergeCell ref="B59:B60"/>
    <mergeCell ref="B61:B62"/>
    <mergeCell ref="B63:B64"/>
    <mergeCell ref="B51:B52"/>
    <mergeCell ref="B53:B54"/>
    <mergeCell ref="B55:B56"/>
    <mergeCell ref="B31:B32"/>
    <mergeCell ref="B33:B34"/>
    <mergeCell ref="B35:B36"/>
    <mergeCell ref="B37:B38"/>
    <mergeCell ref="B39:B40"/>
    <mergeCell ref="B41:B42"/>
    <mergeCell ref="B47:B48"/>
    <mergeCell ref="B43:B44"/>
    <mergeCell ref="B45:B46"/>
    <mergeCell ref="B49:B50"/>
    <mergeCell ref="B17:B18"/>
    <mergeCell ref="B19:B20"/>
    <mergeCell ref="B21:B22"/>
    <mergeCell ref="B23:B24"/>
    <mergeCell ref="B27:B28"/>
    <mergeCell ref="B25:B26"/>
    <mergeCell ref="B15:B16"/>
    <mergeCell ref="A1:L1"/>
    <mergeCell ref="E2:K2"/>
    <mergeCell ref="A2:A3"/>
    <mergeCell ref="B2:B3"/>
    <mergeCell ref="C2:C3"/>
    <mergeCell ref="D2:D3"/>
    <mergeCell ref="L2:L3"/>
    <mergeCell ref="B5:B6"/>
    <mergeCell ref="B7:B8"/>
    <mergeCell ref="B9:B10"/>
    <mergeCell ref="B11:B12"/>
    <mergeCell ref="B13:B14"/>
  </mergeCells>
  <pageMargins left="0.7" right="0.7" top="0.75" bottom="0.75" header="0.3" footer="0.3"/>
  <pageSetup paperSize="8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Inidividual</vt:lpstr>
      <vt:lpstr>Community</vt:lpstr>
      <vt:lpstr>PTG</vt:lpstr>
      <vt:lpstr>Convergence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2010-02-01T07:07:55Z</cp:lastPrinted>
  <dcterms:created xsi:type="dcterms:W3CDTF">2006-09-16T00:00:00Z</dcterms:created>
  <dcterms:modified xsi:type="dcterms:W3CDTF">2012-06-20T07:10:27Z</dcterms:modified>
</cp:coreProperties>
</file>